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23040" windowHeight="9132"/>
  </bookViews>
  <sheets>
    <sheet name="工作表1" sheetId="1" r:id="rId1"/>
  </sheets>
  <externalReferences>
    <externalReference r:id="rId2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6" i="1" l="1"/>
  <c r="Q36" i="1" s="1"/>
  <c r="R36" i="1" s="1"/>
  <c r="S36" i="1" s="1"/>
  <c r="T36" i="1" s="1"/>
  <c r="U36" i="1" s="1"/>
  <c r="O36" i="1"/>
  <c r="N36" i="1"/>
  <c r="E36" i="1"/>
  <c r="F36" i="1" s="1"/>
  <c r="G36" i="1" s="1"/>
  <c r="H36" i="1" s="1"/>
  <c r="I36" i="1" s="1"/>
  <c r="J36" i="1" s="1"/>
  <c r="K36" i="1" s="1"/>
  <c r="L36" i="1" s="1"/>
  <c r="N35" i="1"/>
  <c r="O35" i="1" s="1"/>
  <c r="P35" i="1" s="1"/>
  <c r="Q35" i="1" s="1"/>
  <c r="R35" i="1" s="1"/>
  <c r="S35" i="1" s="1"/>
  <c r="T35" i="1" s="1"/>
  <c r="U35" i="1" s="1"/>
  <c r="H35" i="1"/>
  <c r="I35" i="1" s="1"/>
  <c r="J35" i="1" s="1"/>
  <c r="K35" i="1" s="1"/>
  <c r="L35" i="1" s="1"/>
  <c r="G35" i="1"/>
  <c r="F35" i="1"/>
  <c r="E35" i="1"/>
  <c r="O34" i="1"/>
  <c r="P34" i="1" s="1"/>
  <c r="Q34" i="1" s="1"/>
  <c r="R34" i="1" s="1"/>
  <c r="S34" i="1" s="1"/>
  <c r="T34" i="1" s="1"/>
  <c r="U34" i="1" s="1"/>
  <c r="N34" i="1"/>
  <c r="E34" i="1"/>
  <c r="F34" i="1" s="1"/>
  <c r="G34" i="1" s="1"/>
  <c r="H34" i="1" s="1"/>
  <c r="I34" i="1" s="1"/>
  <c r="J34" i="1" s="1"/>
  <c r="K34" i="1" s="1"/>
  <c r="L34" i="1" s="1"/>
  <c r="N33" i="1"/>
  <c r="O33" i="1" s="1"/>
  <c r="P33" i="1" s="1"/>
  <c r="Q33" i="1" s="1"/>
  <c r="R33" i="1" s="1"/>
  <c r="S33" i="1" s="1"/>
  <c r="T33" i="1" s="1"/>
  <c r="U33" i="1" s="1"/>
  <c r="I33" i="1"/>
  <c r="J33" i="1" s="1"/>
  <c r="K33" i="1" s="1"/>
  <c r="L33" i="1" s="1"/>
  <c r="H33" i="1"/>
  <c r="G33" i="1"/>
  <c r="F33" i="1"/>
  <c r="E33" i="1"/>
  <c r="O32" i="1"/>
  <c r="P32" i="1" s="1"/>
  <c r="Q32" i="1" s="1"/>
  <c r="R32" i="1" s="1"/>
  <c r="S32" i="1" s="1"/>
  <c r="T32" i="1" s="1"/>
  <c r="U32" i="1" s="1"/>
  <c r="N32" i="1"/>
  <c r="E32" i="1"/>
  <c r="F32" i="1" s="1"/>
  <c r="G32" i="1" s="1"/>
  <c r="H32" i="1" s="1"/>
  <c r="I32" i="1" s="1"/>
  <c r="J32" i="1" s="1"/>
  <c r="K32" i="1" s="1"/>
  <c r="L32" i="1" s="1"/>
  <c r="N31" i="1"/>
  <c r="O31" i="1" s="1"/>
  <c r="P31" i="1" s="1"/>
  <c r="Q31" i="1" s="1"/>
  <c r="R31" i="1" s="1"/>
  <c r="S31" i="1" s="1"/>
  <c r="T31" i="1" s="1"/>
  <c r="U31" i="1" s="1"/>
  <c r="I31" i="1"/>
  <c r="J31" i="1" s="1"/>
  <c r="K31" i="1" s="1"/>
  <c r="L31" i="1" s="1"/>
  <c r="H31" i="1"/>
  <c r="G31" i="1"/>
  <c r="F31" i="1"/>
  <c r="E31" i="1"/>
  <c r="R29" i="1"/>
  <c r="S29" i="1" s="1"/>
  <c r="T29" i="1" s="1"/>
  <c r="U29" i="1" s="1"/>
  <c r="Q29" i="1"/>
  <c r="P29" i="1"/>
  <c r="O29" i="1"/>
  <c r="N29" i="1"/>
  <c r="G29" i="1"/>
  <c r="H29" i="1" s="1"/>
  <c r="I29" i="1" s="1"/>
  <c r="J29" i="1" s="1"/>
  <c r="K29" i="1" s="1"/>
  <c r="L29" i="1" s="1"/>
  <c r="F29" i="1"/>
  <c r="E29" i="1"/>
  <c r="N28" i="1"/>
  <c r="O28" i="1" s="1"/>
  <c r="P28" i="1" s="1"/>
  <c r="Q28" i="1" s="1"/>
  <c r="R28" i="1" s="1"/>
  <c r="S28" i="1" s="1"/>
  <c r="T28" i="1" s="1"/>
  <c r="U28" i="1" s="1"/>
  <c r="J28" i="1"/>
  <c r="K28" i="1" s="1"/>
  <c r="L28" i="1" s="1"/>
  <c r="E28" i="1"/>
  <c r="F28" i="1" s="1"/>
  <c r="G28" i="1" s="1"/>
  <c r="H28" i="1" s="1"/>
  <c r="I28" i="1" s="1"/>
  <c r="Q27" i="1"/>
  <c r="R27" i="1" s="1"/>
  <c r="S27" i="1" s="1"/>
  <c r="T27" i="1" s="1"/>
  <c r="U27" i="1" s="1"/>
  <c r="P27" i="1"/>
  <c r="O27" i="1"/>
  <c r="N27" i="1"/>
  <c r="E27" i="1"/>
  <c r="F27" i="1" s="1"/>
  <c r="G27" i="1" s="1"/>
  <c r="H27" i="1" s="1"/>
  <c r="I27" i="1" s="1"/>
  <c r="J27" i="1" s="1"/>
  <c r="K27" i="1" s="1"/>
  <c r="L27" i="1" s="1"/>
  <c r="N26" i="1"/>
  <c r="O26" i="1" s="1"/>
  <c r="P26" i="1" s="1"/>
  <c r="Q26" i="1" s="1"/>
  <c r="R26" i="1" s="1"/>
  <c r="S26" i="1" s="1"/>
  <c r="T26" i="1" s="1"/>
  <c r="U26" i="1" s="1"/>
  <c r="J26" i="1"/>
  <c r="K26" i="1" s="1"/>
  <c r="L26" i="1" s="1"/>
  <c r="I26" i="1"/>
  <c r="E26" i="1"/>
  <c r="F26" i="1" s="1"/>
  <c r="G26" i="1" s="1"/>
  <c r="H26" i="1" s="1"/>
  <c r="P25" i="1"/>
  <c r="Q25" i="1" s="1"/>
  <c r="R25" i="1" s="1"/>
  <c r="S25" i="1" s="1"/>
  <c r="T25" i="1" s="1"/>
  <c r="U25" i="1" s="1"/>
  <c r="O25" i="1"/>
  <c r="N25" i="1"/>
  <c r="E25" i="1"/>
  <c r="F25" i="1" s="1"/>
  <c r="G25" i="1" s="1"/>
  <c r="H25" i="1" s="1"/>
  <c r="I25" i="1" s="1"/>
  <c r="J25" i="1" s="1"/>
  <c r="K25" i="1" s="1"/>
  <c r="L25" i="1" s="1"/>
  <c r="N24" i="1"/>
  <c r="O24" i="1" s="1"/>
  <c r="P24" i="1" s="1"/>
  <c r="Q24" i="1" s="1"/>
  <c r="R24" i="1" s="1"/>
  <c r="S24" i="1" s="1"/>
  <c r="T24" i="1" s="1"/>
  <c r="U24" i="1" s="1"/>
  <c r="I24" i="1"/>
  <c r="J24" i="1" s="1"/>
  <c r="K24" i="1" s="1"/>
  <c r="L24" i="1" s="1"/>
  <c r="E24" i="1"/>
  <c r="F24" i="1" s="1"/>
  <c r="G24" i="1" s="1"/>
  <c r="H24" i="1" s="1"/>
  <c r="S22" i="1"/>
  <c r="T22" i="1" s="1"/>
  <c r="U22" i="1" s="1"/>
  <c r="R22" i="1"/>
  <c r="N22" i="1"/>
  <c r="O22" i="1" s="1"/>
  <c r="P22" i="1" s="1"/>
  <c r="Q22" i="1" s="1"/>
  <c r="E22" i="1"/>
  <c r="F22" i="1" s="1"/>
  <c r="G22" i="1" s="1"/>
  <c r="H22" i="1" s="1"/>
  <c r="I22" i="1" s="1"/>
  <c r="J22" i="1" s="1"/>
  <c r="K22" i="1" s="1"/>
  <c r="L22" i="1" s="1"/>
  <c r="N21" i="1"/>
  <c r="O21" i="1" s="1"/>
  <c r="P21" i="1" s="1"/>
  <c r="Q21" i="1" s="1"/>
  <c r="R21" i="1" s="1"/>
  <c r="S21" i="1" s="1"/>
  <c r="T21" i="1" s="1"/>
  <c r="U21" i="1" s="1"/>
  <c r="K21" i="1"/>
  <c r="L21" i="1" s="1"/>
  <c r="E21" i="1"/>
  <c r="F21" i="1" s="1"/>
  <c r="G21" i="1" s="1"/>
  <c r="H21" i="1" s="1"/>
  <c r="I21" i="1" s="1"/>
  <c r="J21" i="1" s="1"/>
  <c r="N20" i="1"/>
  <c r="O20" i="1" s="1"/>
  <c r="P20" i="1" s="1"/>
  <c r="Q20" i="1" s="1"/>
  <c r="R20" i="1" s="1"/>
  <c r="S20" i="1" s="1"/>
  <c r="T20" i="1" s="1"/>
  <c r="U20" i="1" s="1"/>
  <c r="E20" i="1"/>
  <c r="F20" i="1" s="1"/>
  <c r="G20" i="1" s="1"/>
  <c r="H20" i="1" s="1"/>
  <c r="I20" i="1" s="1"/>
  <c r="J20" i="1" s="1"/>
  <c r="K20" i="1" s="1"/>
  <c r="L20" i="1" s="1"/>
  <c r="N19" i="1"/>
  <c r="O19" i="1" s="1"/>
  <c r="P19" i="1" s="1"/>
  <c r="Q19" i="1" s="1"/>
  <c r="R19" i="1" s="1"/>
  <c r="S19" i="1" s="1"/>
  <c r="T19" i="1" s="1"/>
  <c r="U19" i="1" s="1"/>
  <c r="E19" i="1"/>
  <c r="F19" i="1" s="1"/>
  <c r="G19" i="1" s="1"/>
  <c r="H19" i="1" s="1"/>
  <c r="I19" i="1" s="1"/>
  <c r="J19" i="1" s="1"/>
  <c r="K19" i="1" s="1"/>
  <c r="L19" i="1" s="1"/>
  <c r="N18" i="1"/>
  <c r="O18" i="1" s="1"/>
  <c r="P18" i="1" s="1"/>
  <c r="Q18" i="1" s="1"/>
  <c r="R18" i="1" s="1"/>
  <c r="S18" i="1" s="1"/>
  <c r="T18" i="1" s="1"/>
  <c r="U18" i="1" s="1"/>
  <c r="F18" i="1"/>
  <c r="G18" i="1" s="1"/>
  <c r="H18" i="1" s="1"/>
  <c r="I18" i="1" s="1"/>
  <c r="J18" i="1" s="1"/>
  <c r="K18" i="1" s="1"/>
  <c r="L18" i="1" s="1"/>
  <c r="E18" i="1"/>
  <c r="N17" i="1"/>
  <c r="O17" i="1" s="1"/>
  <c r="P17" i="1" s="1"/>
  <c r="Q17" i="1" s="1"/>
  <c r="R17" i="1" s="1"/>
  <c r="S17" i="1" s="1"/>
  <c r="T17" i="1" s="1"/>
  <c r="U17" i="1" s="1"/>
  <c r="J17" i="1"/>
  <c r="K17" i="1" s="1"/>
  <c r="L17" i="1" s="1"/>
  <c r="E17" i="1"/>
  <c r="F17" i="1" s="1"/>
  <c r="G17" i="1" s="1"/>
  <c r="H17" i="1" s="1"/>
  <c r="I17" i="1" s="1"/>
  <c r="N15" i="1"/>
  <c r="O15" i="1" s="1"/>
  <c r="P15" i="1" s="1"/>
  <c r="Q15" i="1" s="1"/>
  <c r="R15" i="1" s="1"/>
  <c r="S15" i="1" s="1"/>
  <c r="T15" i="1" s="1"/>
  <c r="U15" i="1" s="1"/>
  <c r="F15" i="1"/>
  <c r="G15" i="1" s="1"/>
  <c r="H15" i="1" s="1"/>
  <c r="I15" i="1" s="1"/>
  <c r="J15" i="1" s="1"/>
  <c r="K15" i="1" s="1"/>
  <c r="L15" i="1" s="1"/>
  <c r="E15" i="1"/>
  <c r="N14" i="1"/>
  <c r="O14" i="1" s="1"/>
  <c r="P14" i="1" s="1"/>
  <c r="Q14" i="1" s="1"/>
  <c r="R14" i="1" s="1"/>
  <c r="S14" i="1" s="1"/>
  <c r="T14" i="1" s="1"/>
  <c r="U14" i="1" s="1"/>
  <c r="L14" i="1"/>
  <c r="F14" i="1"/>
  <c r="G14" i="1" s="1"/>
  <c r="H14" i="1" s="1"/>
  <c r="I14" i="1" s="1"/>
  <c r="J14" i="1" s="1"/>
  <c r="K14" i="1" s="1"/>
  <c r="E14" i="1"/>
  <c r="S13" i="1"/>
  <c r="T13" i="1" s="1"/>
  <c r="U13" i="1" s="1"/>
  <c r="N13" i="1"/>
  <c r="O13" i="1" s="1"/>
  <c r="P13" i="1" s="1"/>
  <c r="Q13" i="1" s="1"/>
  <c r="R13" i="1" s="1"/>
  <c r="F13" i="1"/>
  <c r="G13" i="1" s="1"/>
  <c r="H13" i="1" s="1"/>
  <c r="I13" i="1" s="1"/>
  <c r="J13" i="1" s="1"/>
  <c r="K13" i="1" s="1"/>
  <c r="L13" i="1" s="1"/>
  <c r="E13" i="1"/>
  <c r="N12" i="1"/>
  <c r="O12" i="1" s="1"/>
  <c r="P12" i="1" s="1"/>
  <c r="Q12" i="1" s="1"/>
  <c r="R12" i="1" s="1"/>
  <c r="S12" i="1" s="1"/>
  <c r="T12" i="1" s="1"/>
  <c r="U12" i="1" s="1"/>
  <c r="F12" i="1"/>
  <c r="G12" i="1" s="1"/>
  <c r="H12" i="1" s="1"/>
  <c r="I12" i="1" s="1"/>
  <c r="J12" i="1" s="1"/>
  <c r="K12" i="1" s="1"/>
  <c r="L12" i="1" s="1"/>
  <c r="E12" i="1"/>
  <c r="N11" i="1"/>
  <c r="O11" i="1" s="1"/>
  <c r="P11" i="1" s="1"/>
  <c r="Q11" i="1" s="1"/>
  <c r="R11" i="1" s="1"/>
  <c r="S11" i="1" s="1"/>
  <c r="T11" i="1" s="1"/>
  <c r="U11" i="1" s="1"/>
  <c r="H11" i="1"/>
  <c r="I11" i="1" s="1"/>
  <c r="J11" i="1" s="1"/>
  <c r="K11" i="1" s="1"/>
  <c r="L11" i="1" s="1"/>
  <c r="G11" i="1"/>
  <c r="F11" i="1"/>
  <c r="E11" i="1"/>
  <c r="N10" i="1"/>
  <c r="O10" i="1" s="1"/>
  <c r="P10" i="1" s="1"/>
  <c r="Q10" i="1" s="1"/>
  <c r="R10" i="1" s="1"/>
  <c r="S10" i="1" s="1"/>
  <c r="T10" i="1" s="1"/>
  <c r="U10" i="1" s="1"/>
  <c r="E10" i="1"/>
  <c r="F10" i="1" s="1"/>
  <c r="G10" i="1" s="1"/>
  <c r="H10" i="1" s="1"/>
  <c r="I10" i="1" s="1"/>
  <c r="J10" i="1" s="1"/>
  <c r="K10" i="1" s="1"/>
  <c r="L10" i="1" s="1"/>
  <c r="A9" i="1"/>
  <c r="A11" i="1" s="1"/>
  <c r="N8" i="1"/>
  <c r="O8" i="1" s="1"/>
  <c r="P8" i="1" s="1"/>
  <c r="Q8" i="1" s="1"/>
  <c r="R8" i="1" s="1"/>
  <c r="S8" i="1" s="1"/>
  <c r="T8" i="1" s="1"/>
  <c r="U8" i="1" s="1"/>
  <c r="H8" i="1"/>
  <c r="I8" i="1" s="1"/>
  <c r="J8" i="1" s="1"/>
  <c r="K8" i="1" s="1"/>
  <c r="L8" i="1" s="1"/>
  <c r="E8" i="1"/>
  <c r="F8" i="1" s="1"/>
  <c r="G8" i="1" s="1"/>
  <c r="P7" i="1"/>
  <c r="Q7" i="1" s="1"/>
  <c r="R7" i="1" s="1"/>
  <c r="S7" i="1" s="1"/>
  <c r="T7" i="1" s="1"/>
  <c r="U7" i="1" s="1"/>
  <c r="O7" i="1"/>
  <c r="N7" i="1"/>
  <c r="F7" i="1"/>
  <c r="G7" i="1" s="1"/>
  <c r="H7" i="1" s="1"/>
  <c r="I7" i="1" s="1"/>
  <c r="J7" i="1" s="1"/>
  <c r="K7" i="1" s="1"/>
  <c r="L7" i="1" s="1"/>
  <c r="E7" i="1"/>
  <c r="A7" i="1"/>
  <c r="A8" i="1" s="1"/>
  <c r="B8" i="1" s="1"/>
  <c r="N6" i="1"/>
  <c r="O6" i="1" s="1"/>
  <c r="P6" i="1" s="1"/>
  <c r="Q6" i="1" s="1"/>
  <c r="R6" i="1" s="1"/>
  <c r="S6" i="1" s="1"/>
  <c r="T6" i="1" s="1"/>
  <c r="U6" i="1" s="1"/>
  <c r="E6" i="1"/>
  <c r="F6" i="1" s="1"/>
  <c r="G6" i="1" s="1"/>
  <c r="H6" i="1" s="1"/>
  <c r="I6" i="1" s="1"/>
  <c r="J6" i="1" s="1"/>
  <c r="K6" i="1" s="1"/>
  <c r="L6" i="1" s="1"/>
  <c r="O5" i="1"/>
  <c r="P5" i="1" s="1"/>
  <c r="Q5" i="1" s="1"/>
  <c r="R5" i="1" s="1"/>
  <c r="S5" i="1" s="1"/>
  <c r="T5" i="1" s="1"/>
  <c r="U5" i="1" s="1"/>
  <c r="N5" i="1"/>
  <c r="E5" i="1"/>
  <c r="F5" i="1" s="1"/>
  <c r="G5" i="1" s="1"/>
  <c r="H5" i="1" s="1"/>
  <c r="I5" i="1" s="1"/>
  <c r="J5" i="1" s="1"/>
  <c r="K5" i="1" s="1"/>
  <c r="L5" i="1" s="1"/>
  <c r="B5" i="1"/>
  <c r="A5" i="1"/>
  <c r="A6" i="1" s="1"/>
  <c r="B6" i="1" s="1"/>
  <c r="O4" i="1"/>
  <c r="P4" i="1" s="1"/>
  <c r="Q4" i="1" s="1"/>
  <c r="R4" i="1" s="1"/>
  <c r="S4" i="1" s="1"/>
  <c r="T4" i="1" s="1"/>
  <c r="U4" i="1" s="1"/>
  <c r="N4" i="1"/>
  <c r="E4" i="1"/>
  <c r="F4" i="1" s="1"/>
  <c r="G4" i="1" s="1"/>
  <c r="H4" i="1" s="1"/>
  <c r="I4" i="1" s="1"/>
  <c r="J4" i="1" s="1"/>
  <c r="K4" i="1" s="1"/>
  <c r="L4" i="1" s="1"/>
  <c r="A4" i="1"/>
  <c r="B4" i="1" s="1"/>
  <c r="N3" i="1"/>
  <c r="O3" i="1" s="1"/>
  <c r="P3" i="1" s="1"/>
  <c r="Q3" i="1" s="1"/>
  <c r="R3" i="1" s="1"/>
  <c r="S3" i="1" s="1"/>
  <c r="T3" i="1" s="1"/>
  <c r="U3" i="1" s="1"/>
  <c r="F3" i="1"/>
  <c r="G3" i="1" s="1"/>
  <c r="H3" i="1" s="1"/>
  <c r="I3" i="1" s="1"/>
  <c r="J3" i="1" s="1"/>
  <c r="K3" i="1" s="1"/>
  <c r="L3" i="1" s="1"/>
  <c r="E3" i="1"/>
  <c r="B3" i="1"/>
  <c r="B11" i="1" l="1"/>
  <c r="A13" i="1"/>
  <c r="B9" i="1"/>
  <c r="A12" i="1"/>
  <c r="B12" i="1" s="1"/>
  <c r="B7" i="1"/>
  <c r="A10" i="1"/>
  <c r="B10" i="1" s="1"/>
  <c r="B13" i="1" l="1"/>
  <c r="A15" i="1"/>
  <c r="A14" i="1"/>
  <c r="B14" i="1" s="1"/>
  <c r="B15" i="1" l="1"/>
  <c r="A17" i="1"/>
  <c r="A16" i="1"/>
  <c r="B16" i="1" s="1"/>
  <c r="A18" i="1" l="1"/>
  <c r="B18" i="1" s="1"/>
  <c r="B17" i="1"/>
  <c r="A19" i="1"/>
  <c r="B19" i="1" l="1"/>
  <c r="A20" i="1"/>
  <c r="B20" i="1" s="1"/>
  <c r="A21" i="1"/>
  <c r="B21" i="1" l="1"/>
  <c r="A22" i="1"/>
  <c r="B22" i="1" s="1"/>
  <c r="A23" i="1"/>
  <c r="B23" i="1" l="1"/>
  <c r="A24" i="1"/>
  <c r="B24" i="1" s="1"/>
  <c r="A25" i="1"/>
  <c r="A26" i="1" l="1"/>
  <c r="B25" i="1"/>
  <c r="B26" i="1" l="1"/>
  <c r="A28" i="1"/>
  <c r="A27" i="1"/>
  <c r="B27" i="1" s="1"/>
  <c r="B28" i="1" l="1"/>
  <c r="A29" i="1"/>
  <c r="A31" i="1" l="1"/>
  <c r="A30" i="1"/>
  <c r="B30" i="1" s="1"/>
  <c r="B29" i="1"/>
  <c r="B31" i="1" l="1"/>
  <c r="A32" i="1"/>
  <c r="A33" i="1" l="1"/>
  <c r="B33" i="1" s="1"/>
  <c r="A34" i="1"/>
  <c r="B32" i="1"/>
  <c r="A35" i="1" l="1"/>
  <c r="B34" i="1"/>
  <c r="B35" i="1" l="1"/>
  <c r="A37" i="1"/>
  <c r="B37" i="1" s="1"/>
  <c r="A36" i="1"/>
  <c r="B36" i="1" s="1"/>
</calcChain>
</file>

<file path=xl/sharedStrings.xml><?xml version="1.0" encoding="utf-8"?>
<sst xmlns="http://schemas.openxmlformats.org/spreadsheetml/2006/main" count="96" uniqueCount="79">
  <si>
    <r>
      <rPr>
        <sz val="12"/>
        <color theme="1"/>
        <rFont val="標楷體"/>
        <family val="4"/>
        <charset val="136"/>
      </rPr>
      <t>日期</t>
    </r>
    <phoneticPr fontId="2" type="noConversion"/>
  </si>
  <si>
    <t>全榖雜糧類</t>
  </si>
  <si>
    <t>豆魚蛋肉類</t>
  </si>
  <si>
    <t>乳品類</t>
  </si>
  <si>
    <t>蔬菜類</t>
  </si>
  <si>
    <t>水果類</t>
  </si>
  <si>
    <t>芝麻包+米漿</t>
    <phoneticPr fontId="2" type="noConversion"/>
  </si>
  <si>
    <t>紅燒豬肉麵</t>
  </si>
  <si>
    <t>三</t>
    <phoneticPr fontId="2" type="noConversion"/>
  </si>
  <si>
    <t>四</t>
    <phoneticPr fontId="2" type="noConversion"/>
  </si>
  <si>
    <t>什錦鹹粥</t>
  </si>
  <si>
    <t>水果拼盤</t>
  </si>
  <si>
    <t>五</t>
    <phoneticPr fontId="2" type="noConversion"/>
  </si>
  <si>
    <t>紅豆紫米湯+水果</t>
    <phoneticPr fontId="2" type="noConversion"/>
  </si>
  <si>
    <t>六</t>
    <phoneticPr fontId="2" type="noConversion"/>
  </si>
  <si>
    <t>端午節休假</t>
    <phoneticPr fontId="2" type="noConversion"/>
  </si>
  <si>
    <r>
      <rPr>
        <sz val="12"/>
        <color theme="1"/>
        <rFont val="標楷體"/>
        <family val="4"/>
        <charset val="136"/>
      </rPr>
      <t>二</t>
    </r>
    <phoneticPr fontId="2" type="noConversion"/>
  </si>
  <si>
    <t>虱目魚肚粥</t>
  </si>
  <si>
    <r>
      <rPr>
        <sz val="12"/>
        <color theme="1"/>
        <rFont val="標楷體"/>
        <family val="4"/>
        <charset val="136"/>
      </rPr>
      <t>五</t>
    </r>
    <phoneticPr fontId="2" type="noConversion"/>
  </si>
  <si>
    <t>茶葉蛋+冬瓜茶</t>
    <phoneticPr fontId="2" type="noConversion"/>
  </si>
  <si>
    <t>花豆豆花+水果</t>
    <phoneticPr fontId="2" type="noConversion"/>
  </si>
  <si>
    <t>日</t>
    <phoneticPr fontId="2" type="noConversion"/>
  </si>
  <si>
    <t>黑糖小饅頭+麥仔茶</t>
    <phoneticPr fontId="2" type="noConversion"/>
  </si>
  <si>
    <t>炸醬麵</t>
    <phoneticPr fontId="2" type="noConversion"/>
  </si>
  <si>
    <t>玉米濃湯</t>
  </si>
  <si>
    <r>
      <rPr>
        <sz val="12"/>
        <color theme="1"/>
        <rFont val="標楷體"/>
        <family val="4"/>
        <charset val="136"/>
      </rPr>
      <t>三</t>
    </r>
    <phoneticPr fontId="2" type="noConversion"/>
  </si>
  <si>
    <t>蘿蔔糕湯</t>
    <phoneticPr fontId="2" type="noConversion"/>
  </si>
  <si>
    <t>珍珠丸+鮮奶</t>
    <phoneticPr fontId="2" type="noConversion"/>
  </si>
  <si>
    <r>
      <rPr>
        <sz val="12"/>
        <color theme="1"/>
        <rFont val="標楷體"/>
        <family val="4"/>
        <charset val="136"/>
      </rPr>
      <t>四</t>
    </r>
    <phoneticPr fontId="2" type="noConversion"/>
  </si>
  <si>
    <t>蒲瓜鹹粥</t>
  </si>
  <si>
    <t>綠豆芋圓湯+水果</t>
    <phoneticPr fontId="2" type="noConversion"/>
  </si>
  <si>
    <r>
      <rPr>
        <sz val="12"/>
        <color theme="1"/>
        <rFont val="標楷體"/>
        <family val="4"/>
        <charset val="136"/>
      </rPr>
      <t>一</t>
    </r>
    <phoneticPr fontId="2" type="noConversion"/>
  </si>
  <si>
    <t>乾拌麵</t>
    <phoneticPr fontId="2" type="noConversion"/>
  </si>
  <si>
    <t>味噌豆腐蛋花湯</t>
    <phoneticPr fontId="2" type="noConversion"/>
  </si>
  <si>
    <t>燒賣+鮮奶</t>
    <phoneticPr fontId="2" type="noConversion"/>
  </si>
  <si>
    <t>廣東粥</t>
  </si>
  <si>
    <t>五</t>
    <phoneticPr fontId="2" type="noConversion"/>
  </si>
  <si>
    <t>日</t>
    <phoneticPr fontId="2" type="noConversion"/>
  </si>
  <si>
    <r>
      <rPr>
        <sz val="12"/>
        <color theme="1"/>
        <rFont val="標楷體"/>
        <family val="4"/>
        <charset val="136"/>
      </rPr>
      <t>一</t>
    </r>
    <phoneticPr fontId="2" type="noConversion"/>
  </si>
  <si>
    <r>
      <rPr>
        <sz val="12"/>
        <color theme="1"/>
        <rFont val="標楷體"/>
        <family val="4"/>
        <charset val="136"/>
      </rPr>
      <t>二</t>
    </r>
    <phoneticPr fontId="2" type="noConversion"/>
  </si>
  <si>
    <r>
      <rPr>
        <sz val="12"/>
        <color theme="1"/>
        <rFont val="標楷體"/>
        <family val="4"/>
        <charset val="136"/>
      </rPr>
      <t>三</t>
    </r>
    <phoneticPr fontId="2" type="noConversion"/>
  </si>
  <si>
    <r>
      <rPr>
        <sz val="12"/>
        <color theme="1"/>
        <rFont val="標楷體"/>
        <family val="4"/>
        <charset val="136"/>
      </rPr>
      <t>星期</t>
    </r>
    <phoneticPr fontId="2" type="noConversion"/>
  </si>
  <si>
    <t>二</t>
    <phoneticPr fontId="2" type="noConversion"/>
  </si>
  <si>
    <r>
      <rPr>
        <sz val="12"/>
        <color theme="1"/>
        <rFont val="標楷體"/>
        <family val="4"/>
        <charset val="136"/>
      </rPr>
      <t>五</t>
    </r>
    <phoneticPr fontId="2" type="noConversion"/>
  </si>
  <si>
    <r>
      <rPr>
        <sz val="12"/>
        <color theme="1"/>
        <rFont val="標楷體"/>
        <family val="4"/>
        <charset val="136"/>
      </rPr>
      <t>一</t>
    </r>
    <phoneticPr fontId="2" type="noConversion"/>
  </si>
  <si>
    <t>四</t>
    <phoneticPr fontId="2" type="noConversion"/>
  </si>
  <si>
    <t>六</t>
    <phoneticPr fontId="2" type="noConversion"/>
  </si>
  <si>
    <r>
      <t>鮮肉包+</t>
    </r>
    <r>
      <rPr>
        <sz val="12"/>
        <color rgb="FFFF0000"/>
        <rFont val="標楷體"/>
        <family val="4"/>
        <charset val="136"/>
      </rPr>
      <t>黑豆茶</t>
    </r>
    <phoneticPr fontId="2" type="noConversion"/>
  </si>
  <si>
    <t>油脂與堅果種子類</t>
    <phoneticPr fontId="2" type="noConversion"/>
  </si>
  <si>
    <t>糖</t>
    <phoneticPr fontId="2" type="noConversion"/>
  </si>
  <si>
    <t>關東煮+水果</t>
    <phoneticPr fontId="2" type="noConversion"/>
  </si>
  <si>
    <t>大黃瓜排骨湯</t>
    <phoneticPr fontId="2" type="noConversion"/>
  </si>
  <si>
    <t>端午節休假</t>
    <phoneticPr fontId="2" type="noConversion"/>
  </si>
  <si>
    <t>熱量</t>
    <phoneticPr fontId="2" type="noConversion"/>
  </si>
  <si>
    <t>早點</t>
    <phoneticPr fontId="2" type="noConversion"/>
  </si>
  <si>
    <t>熱量</t>
    <phoneticPr fontId="2" type="noConversion"/>
  </si>
  <si>
    <t>基隆市武崙國民小學附設幼兒園
112學年度第2學期6月份點心單</t>
    <phoneticPr fontId="2" type="noConversion"/>
  </si>
  <si>
    <t>五</t>
    <phoneticPr fontId="2" type="noConversion"/>
  </si>
  <si>
    <t>雞絲麵</t>
    <phoneticPr fontId="2" type="noConversion"/>
  </si>
  <si>
    <t>水煮玉米+水果</t>
    <phoneticPr fontId="2" type="noConversion"/>
  </si>
  <si>
    <t>午點</t>
    <phoneticPr fontId="2" type="noConversion"/>
  </si>
  <si>
    <t>油脂與堅果種子類</t>
    <phoneticPr fontId="2" type="noConversion"/>
  </si>
  <si>
    <t>米粉湯</t>
    <phoneticPr fontId="2" type="noConversion"/>
  </si>
  <si>
    <t>大滷湯餃</t>
    <phoneticPr fontId="2" type="noConversion"/>
  </si>
  <si>
    <t>糖</t>
    <phoneticPr fontId="2" type="noConversion"/>
  </si>
  <si>
    <t>一</t>
    <phoneticPr fontId="2" type="noConversion"/>
  </si>
  <si>
    <t>慶生會蛋糕</t>
    <phoneticPr fontId="2" type="noConversion"/>
  </si>
  <si>
    <t>冰烤地瓜+鮮奶</t>
    <phoneticPr fontId="2" type="noConversion"/>
  </si>
  <si>
    <t>魚丸冬粉湯</t>
    <phoneticPr fontId="2" type="noConversion"/>
  </si>
  <si>
    <t>蘿蔔雞湯</t>
    <phoneticPr fontId="2" type="noConversion"/>
  </si>
  <si>
    <t>草莓吐司+鮮奶</t>
    <phoneticPr fontId="2" type="noConversion"/>
  </si>
  <si>
    <r>
      <rPr>
        <sz val="12"/>
        <color theme="1"/>
        <rFont val="標楷體"/>
        <family val="4"/>
        <charset val="136"/>
      </rPr>
      <t>四</t>
    </r>
    <phoneticPr fontId="2" type="noConversion"/>
  </si>
  <si>
    <r>
      <rPr>
        <sz val="12"/>
        <color theme="1"/>
        <rFont val="標楷體"/>
        <family val="4"/>
        <charset val="136"/>
      </rPr>
      <t>一</t>
    </r>
    <phoneticPr fontId="2" type="noConversion"/>
  </si>
  <si>
    <t>綜合滷味+水果</t>
    <phoneticPr fontId="2" type="noConversion"/>
  </si>
  <si>
    <t>蛋餅+豆漿</t>
    <phoneticPr fontId="2" type="noConversion"/>
  </si>
  <si>
    <r>
      <rPr>
        <sz val="12"/>
        <color theme="1"/>
        <rFont val="標楷體"/>
        <family val="4"/>
        <charset val="136"/>
      </rPr>
      <t>三</t>
    </r>
    <phoneticPr fontId="2" type="noConversion"/>
  </si>
  <si>
    <r>
      <t>豬肉餡餅+</t>
    </r>
    <r>
      <rPr>
        <sz val="12"/>
        <color rgb="FFFF0000"/>
        <rFont val="標楷體"/>
        <family val="4"/>
        <charset val="136"/>
      </rPr>
      <t>薏仁漿</t>
    </r>
    <phoneticPr fontId="2" type="noConversion"/>
  </si>
  <si>
    <t>黑糖地瓜湯+水果</t>
    <phoneticPr fontId="2" type="noConversion"/>
  </si>
  <si>
    <t>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</si>
</sst>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);[Red]\(0.0\)"/>
    <numFmt numFmtId="177" formatCode="m&quot;月&quot;d&quot;日&quot;"/>
    <numFmt numFmtId="178" formatCode="m/d;@"/>
  </numFmts>
  <fonts count="8" x14ac:knownFonts="1">
    <font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12"/>
      <color theme="1"/>
      <name val="Book Antiqua"/>
      <family val="1"/>
    </font>
    <font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8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shrinkToFit="1"/>
    </xf>
    <xf numFmtId="176" fontId="5" fillId="0" borderId="2" xfId="0" applyNumberFormat="1" applyFont="1" applyBorder="1" applyAlignment="1">
      <alignment horizontal="center" vertical="center" textRotation="255" shrinkToFit="1"/>
    </xf>
    <xf numFmtId="176" fontId="5" fillId="0" borderId="4" xfId="0" applyNumberFormat="1" applyFont="1" applyBorder="1" applyAlignment="1">
      <alignment horizontal="center" vertical="center" textRotation="255" shrinkToFit="1"/>
    </xf>
    <xf numFmtId="177" fontId="1" fillId="0" borderId="0" xfId="0" applyNumberFormat="1" applyFont="1">
      <alignment vertical="center"/>
    </xf>
    <xf numFmtId="178" fontId="4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 shrinkToFit="1"/>
    </xf>
    <xf numFmtId="176" fontId="7" fillId="0" borderId="7" xfId="0" applyNumberFormat="1" applyFont="1" applyBorder="1" applyAlignment="1">
      <alignment horizontal="center" vertical="center" shrinkToFit="1"/>
    </xf>
    <xf numFmtId="58" fontId="6" fillId="0" borderId="6" xfId="0" applyNumberFormat="1" applyFont="1" applyBorder="1" applyAlignment="1">
      <alignment horizontal="center" vertical="center"/>
    </xf>
    <xf numFmtId="177" fontId="5" fillId="0" borderId="6" xfId="0" applyNumberFormat="1" applyFont="1" applyBorder="1" applyAlignment="1">
      <alignment horizontal="center" vertical="center"/>
    </xf>
    <xf numFmtId="178" fontId="4" fillId="0" borderId="8" xfId="0" applyNumberFormat="1" applyFont="1" applyBorder="1" applyAlignment="1">
      <alignment horizontal="center" vertical="center"/>
    </xf>
    <xf numFmtId="177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 shrinkToFit="1"/>
    </xf>
    <xf numFmtId="176" fontId="7" fillId="0" borderId="10" xfId="0" applyNumberFormat="1" applyFont="1" applyBorder="1" applyAlignment="1">
      <alignment horizontal="center" vertical="center" shrinkToFit="1"/>
    </xf>
    <xf numFmtId="178" fontId="4" fillId="0" borderId="11" xfId="0" applyNumberFormat="1" applyFont="1" applyBorder="1" applyAlignment="1">
      <alignment horizontal="center" vertical="center"/>
    </xf>
    <xf numFmtId="177" fontId="5" fillId="0" borderId="12" xfId="0" applyNumberFormat="1" applyFont="1" applyBorder="1" applyAlignment="1">
      <alignment horizontal="center" vertical="center"/>
    </xf>
    <xf numFmtId="176" fontId="7" fillId="0" borderId="12" xfId="0" applyNumberFormat="1" applyFont="1" applyBorder="1" applyAlignment="1">
      <alignment horizontal="center" vertical="center" shrinkToFit="1"/>
    </xf>
    <xf numFmtId="176" fontId="7" fillId="0" borderId="13" xfId="0" applyNumberFormat="1" applyFont="1" applyBorder="1" applyAlignment="1">
      <alignment horizontal="center" vertical="center" shrinkToFit="1"/>
    </xf>
    <xf numFmtId="178" fontId="4" fillId="0" borderId="14" xfId="0" applyNumberFormat="1" applyFont="1" applyBorder="1" applyAlignment="1">
      <alignment horizontal="center" vertical="center"/>
    </xf>
    <xf numFmtId="177" fontId="5" fillId="0" borderId="15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76" fontId="7" fillId="0" borderId="15" xfId="0" applyNumberFormat="1" applyFont="1" applyBorder="1" applyAlignment="1">
      <alignment horizontal="center" vertical="center" shrinkToFit="1"/>
    </xf>
    <xf numFmtId="176" fontId="7" fillId="0" borderId="16" xfId="0" applyNumberFormat="1" applyFont="1" applyBorder="1" applyAlignment="1">
      <alignment horizontal="center" vertical="center" shrinkToFit="1"/>
    </xf>
    <xf numFmtId="177" fontId="4" fillId="0" borderId="6" xfId="0" applyNumberFormat="1" applyFont="1" applyBorder="1" applyAlignment="1">
      <alignment horizontal="center" vertical="center"/>
    </xf>
    <xf numFmtId="58" fontId="5" fillId="0" borderId="6" xfId="0" applyNumberFormat="1" applyFont="1" applyBorder="1" applyAlignment="1">
      <alignment horizontal="center" vertical="center"/>
    </xf>
    <xf numFmtId="177" fontId="4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77" fontId="4" fillId="0" borderId="15" xfId="0" applyNumberFormat="1" applyFont="1" applyBorder="1" applyAlignment="1">
      <alignment horizontal="center" vertical="center"/>
    </xf>
    <xf numFmtId="177" fontId="6" fillId="0" borderId="15" xfId="0" applyNumberFormat="1" applyFont="1" applyBorder="1" applyAlignment="1">
      <alignment horizontal="center" vertical="center"/>
    </xf>
    <xf numFmtId="177" fontId="1" fillId="0" borderId="17" xfId="0" applyNumberFormat="1" applyFont="1" applyBorder="1">
      <alignment vertical="center"/>
    </xf>
    <xf numFmtId="178" fontId="4" fillId="0" borderId="18" xfId="0" applyNumberFormat="1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 vertical="center"/>
    </xf>
    <xf numFmtId="176" fontId="7" fillId="0" borderId="15" xfId="0" applyNumberFormat="1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center" vertical="center"/>
    </xf>
    <xf numFmtId="178" fontId="4" fillId="0" borderId="6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76" fontId="7" fillId="0" borderId="19" xfId="0" applyNumberFormat="1" applyFont="1" applyBorder="1" applyAlignment="1">
      <alignment horizontal="center" vertical="center"/>
    </xf>
    <xf numFmtId="0" fontId="0" fillId="0" borderId="20" xfId="0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557125</xdr:colOff>
      <xdr:row>37</xdr:row>
      <xdr:rowOff>146512</xdr:rowOff>
    </xdr:from>
    <xdr:ext cx="4444365" cy="425758"/>
    <xdr:sp macro="" textlink="">
      <xdr:nvSpPr>
        <xdr:cNvPr id="12" name="矩形 11">
          <a:extLst>
            <a:ext uri="{FF2B5EF4-FFF2-40B4-BE49-F238E27FC236}">
              <a16:creationId xmlns:a16="http://schemas.microsoft.com/office/drawing/2014/main" id="{3071EC1A-0E26-47C7-AF20-E2F375503ECE}"/>
            </a:ext>
          </a:extLst>
        </xdr:cNvPr>
        <xdr:cNvSpPr/>
      </xdr:nvSpPr>
      <xdr:spPr>
        <a:xfrm>
          <a:off x="557125" y="6974032"/>
          <a:ext cx="4444365" cy="425758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2000" b="1" i="1" cap="none" spc="0" baseline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>
                <a:outerShdw blurRad="50800" sx="1000" sy="1000" algn="tl" rotWithShape="0">
                  <a:srgbClr val="000000"/>
                </a:outerShdw>
              </a:effectLst>
              <a:latin typeface="Book Antiqua" panose="02040602050305030304" pitchFamily="18" charset="0"/>
              <a:ea typeface="標楷體" panose="03000509000000000000" pitchFamily="65" charset="-120"/>
            </a:rPr>
            <a:t>讓  孩  子  吃  得  快  樂、吃  得  健  康</a:t>
          </a:r>
        </a:p>
      </xdr:txBody>
    </xdr:sp>
    <xdr:clientData/>
  </xdr:oneCellAnchor>
  <xdr:oneCellAnchor>
    <xdr:from>
      <xdr:col>10</xdr:col>
      <xdr:colOff>184374</xdr:colOff>
      <xdr:row>37</xdr:row>
      <xdr:rowOff>124502</xdr:rowOff>
    </xdr:from>
    <xdr:ext cx="4436117" cy="425758"/>
    <xdr:sp macro="" textlink="">
      <xdr:nvSpPr>
        <xdr:cNvPr id="13" name="矩形 12">
          <a:extLst>
            <a:ext uri="{FF2B5EF4-FFF2-40B4-BE49-F238E27FC236}">
              <a16:creationId xmlns:a16="http://schemas.microsoft.com/office/drawing/2014/main" id="{16C0AECE-E228-4E1C-A572-3D87E7E4A2E2}"/>
            </a:ext>
          </a:extLst>
        </xdr:cNvPr>
        <xdr:cNvSpPr/>
      </xdr:nvSpPr>
      <xdr:spPr>
        <a:xfrm>
          <a:off x="4863054" y="6952022"/>
          <a:ext cx="4436117" cy="425758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2000" b="1" i="1" cap="none" spc="0" baseline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>
                <a:outerShdw blurRad="50800" sx="1000" sy="1000" algn="tl" rotWithShape="0">
                  <a:srgbClr val="000000"/>
                </a:outerShdw>
              </a:effectLst>
              <a:latin typeface="Book Antiqua" panose="02040602050305030304" pitchFamily="18" charset="0"/>
              <a:ea typeface="標楷體" panose="03000509000000000000" pitchFamily="65" charset="-120"/>
            </a:rPr>
            <a:t>讓  我  們  做  得  快  樂、做  得  營  養</a:t>
          </a:r>
        </a:p>
      </xdr:txBody>
    </xdr:sp>
    <xdr:clientData/>
  </xdr:oneCellAnchor>
  <xdr:oneCellAnchor>
    <xdr:from>
      <xdr:col>3</xdr:col>
      <xdr:colOff>0</xdr:colOff>
      <xdr:row>39</xdr:row>
      <xdr:rowOff>204225</xdr:rowOff>
    </xdr:from>
    <xdr:ext cx="940288" cy="392736"/>
    <xdr:sp macro="" textlink="">
      <xdr:nvSpPr>
        <xdr:cNvPr id="14" name="矩形 13">
          <a:extLst>
            <a:ext uri="{FF2B5EF4-FFF2-40B4-BE49-F238E27FC236}">
              <a16:creationId xmlns:a16="http://schemas.microsoft.com/office/drawing/2014/main" id="{C0D184CA-5DE1-4D3F-A572-92E0CD7EC411}"/>
            </a:ext>
          </a:extLst>
        </xdr:cNvPr>
        <xdr:cNvSpPr/>
      </xdr:nvSpPr>
      <xdr:spPr>
        <a:xfrm>
          <a:off x="1478280" y="7450845"/>
          <a:ext cx="940288" cy="392736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1800" b="1" i="0" cap="none" spc="0" baseline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>
                <a:outerShdw blurRad="50800" sx="1000" sy="1000" algn="tl" rotWithShape="0">
                  <a:srgbClr val="000000"/>
                </a:outerShdw>
              </a:effectLst>
              <a:latin typeface="Book Antiqua" panose="02040602050305030304" pitchFamily="18" charset="0"/>
              <a:ea typeface="標楷體" panose="03000509000000000000" pitchFamily="65" charset="-120"/>
            </a:rPr>
            <a:t>保育：</a:t>
          </a:r>
        </a:p>
      </xdr:txBody>
    </xdr:sp>
    <xdr:clientData/>
  </xdr:oneCellAnchor>
  <xdr:oneCellAnchor>
    <xdr:from>
      <xdr:col>13</xdr:col>
      <xdr:colOff>264648</xdr:colOff>
      <xdr:row>40</xdr:row>
      <xdr:rowOff>30870</xdr:rowOff>
    </xdr:from>
    <xdr:ext cx="940288" cy="392736"/>
    <xdr:sp macro="" textlink="">
      <xdr:nvSpPr>
        <xdr:cNvPr id="15" name="矩形 14">
          <a:extLst>
            <a:ext uri="{FF2B5EF4-FFF2-40B4-BE49-F238E27FC236}">
              <a16:creationId xmlns:a16="http://schemas.microsoft.com/office/drawing/2014/main" id="{621D484A-9957-4BEF-B58E-C6C0248299DB}"/>
            </a:ext>
          </a:extLst>
        </xdr:cNvPr>
        <xdr:cNvSpPr/>
      </xdr:nvSpPr>
      <xdr:spPr>
        <a:xfrm>
          <a:off x="7221708" y="7483230"/>
          <a:ext cx="940288" cy="392736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1800" b="1" i="0" cap="none" spc="0" baseline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>
                <a:outerShdw blurRad="50800" sx="1000" sy="1000" algn="tl" rotWithShape="0">
                  <a:srgbClr val="000000"/>
                </a:outerShdw>
              </a:effectLst>
              <a:latin typeface="Book Antiqua" panose="02040602050305030304" pitchFamily="18" charset="0"/>
              <a:ea typeface="標楷體" panose="03000509000000000000" pitchFamily="65" charset="-120"/>
            </a:rPr>
            <a:t>校長：</a:t>
          </a:r>
        </a:p>
      </xdr:txBody>
    </xdr:sp>
    <xdr:clientData/>
  </xdr:oneCellAnchor>
  <xdr:oneCellAnchor>
    <xdr:from>
      <xdr:col>7</xdr:col>
      <xdr:colOff>266944</xdr:colOff>
      <xdr:row>40</xdr:row>
      <xdr:rowOff>15630</xdr:rowOff>
    </xdr:from>
    <xdr:ext cx="940288" cy="392736"/>
    <xdr:sp macro="" textlink="">
      <xdr:nvSpPr>
        <xdr:cNvPr id="16" name="矩形 15">
          <a:extLst>
            <a:ext uri="{FF2B5EF4-FFF2-40B4-BE49-F238E27FC236}">
              <a16:creationId xmlns:a16="http://schemas.microsoft.com/office/drawing/2014/main" id="{44C0266F-9DCB-4E80-8532-0198AA3171FD}"/>
            </a:ext>
          </a:extLst>
        </xdr:cNvPr>
        <xdr:cNvSpPr/>
      </xdr:nvSpPr>
      <xdr:spPr>
        <a:xfrm>
          <a:off x="4145524" y="7467990"/>
          <a:ext cx="940288" cy="392736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1800" b="1" i="0" cap="none" spc="0" baseline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>
                <a:outerShdw blurRad="50800" sx="1000" sy="1000" algn="tl" rotWithShape="0">
                  <a:srgbClr val="000000"/>
                </a:outerShdw>
              </a:effectLst>
              <a:latin typeface="Book Antiqua" panose="02040602050305030304" pitchFamily="18" charset="0"/>
              <a:ea typeface="標楷體" panose="03000509000000000000" pitchFamily="65" charset="-120"/>
            </a:rPr>
            <a:t>園主任：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ownloads/&#27494;&#23833;&#38468;&#24188;11306&#26376;&#40670;&#24515;&#34920;(&#32317;&#3492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總表"/>
      <sheetName val="第一周"/>
      <sheetName val="第二周"/>
      <sheetName val="第三周"/>
      <sheetName val="第四周"/>
    </sheetNames>
    <sheetDataSet>
      <sheetData sheetId="0"/>
      <sheetData sheetId="1">
        <row r="8">
          <cell r="K8">
            <v>3.241885714285714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1.012</v>
          </cell>
          <cell r="Q8">
            <v>0</v>
          </cell>
          <cell r="R8">
            <v>272.47199999999998</v>
          </cell>
        </row>
        <row r="14">
          <cell r="K14">
            <v>0</v>
          </cell>
          <cell r="L14">
            <v>0.8701298701298702</v>
          </cell>
          <cell r="M14">
            <v>0</v>
          </cell>
          <cell r="N14">
            <v>0.24</v>
          </cell>
          <cell r="O14">
            <v>0.5</v>
          </cell>
          <cell r="P14">
            <v>0</v>
          </cell>
          <cell r="Q14">
            <v>0</v>
          </cell>
          <cell r="R14">
            <v>101.25974025974027</v>
          </cell>
        </row>
        <row r="20">
          <cell r="K20">
            <v>1.6500000000000001</v>
          </cell>
          <cell r="L20">
            <v>0.51428571428571423</v>
          </cell>
          <cell r="M20">
            <v>0</v>
          </cell>
          <cell r="N20">
            <v>0.62999999999999989</v>
          </cell>
          <cell r="O20">
            <v>0</v>
          </cell>
          <cell r="P20">
            <v>0</v>
          </cell>
          <cell r="Q20">
            <v>0</v>
          </cell>
          <cell r="R20">
            <v>169.82142857142858</v>
          </cell>
        </row>
        <row r="26">
          <cell r="K26">
            <v>0</v>
          </cell>
          <cell r="L26">
            <v>0.86206896551724155</v>
          </cell>
          <cell r="M26">
            <v>0</v>
          </cell>
          <cell r="N26">
            <v>0.49</v>
          </cell>
          <cell r="O26">
            <v>0</v>
          </cell>
          <cell r="P26">
            <v>0</v>
          </cell>
          <cell r="Q26">
            <v>0</v>
          </cell>
          <cell r="R26">
            <v>76.90517241379311</v>
          </cell>
        </row>
        <row r="32">
          <cell r="K32">
            <v>1.5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1</v>
          </cell>
          <cell r="Q32">
            <v>20</v>
          </cell>
          <cell r="R32">
            <v>230</v>
          </cell>
        </row>
        <row r="38">
          <cell r="K38">
            <v>2.476</v>
          </cell>
          <cell r="L38">
            <v>0</v>
          </cell>
          <cell r="M38">
            <v>0.6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245.32</v>
          </cell>
        </row>
        <row r="44">
          <cell r="K44">
            <v>2.04</v>
          </cell>
          <cell r="L44">
            <v>0.51428571428571423</v>
          </cell>
          <cell r="M44">
            <v>0</v>
          </cell>
          <cell r="N44">
            <v>0.3</v>
          </cell>
          <cell r="O44">
            <v>0</v>
          </cell>
          <cell r="P44">
            <v>0</v>
          </cell>
          <cell r="Q44">
            <v>0</v>
          </cell>
          <cell r="R44">
            <v>188.87142857142857</v>
          </cell>
        </row>
        <row r="50"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1</v>
          </cell>
          <cell r="P50">
            <v>0</v>
          </cell>
          <cell r="Q50">
            <v>0</v>
          </cell>
          <cell r="R50">
            <v>60</v>
          </cell>
        </row>
        <row r="56">
          <cell r="K56">
            <v>1.2</v>
          </cell>
          <cell r="L56">
            <v>0.51428571428571423</v>
          </cell>
          <cell r="M56">
            <v>0</v>
          </cell>
          <cell r="N56">
            <v>0.28000000000000003</v>
          </cell>
          <cell r="O56">
            <v>0</v>
          </cell>
          <cell r="P56">
            <v>0</v>
          </cell>
          <cell r="Q56">
            <v>0</v>
          </cell>
          <cell r="R56">
            <v>129.57142857142858</v>
          </cell>
        </row>
        <row r="62">
          <cell r="K62">
            <v>2.16</v>
          </cell>
          <cell r="L62">
            <v>0</v>
          </cell>
          <cell r="M62">
            <v>0</v>
          </cell>
          <cell r="N62">
            <v>0</v>
          </cell>
          <cell r="O62">
            <v>0.5</v>
          </cell>
          <cell r="P62">
            <v>0</v>
          </cell>
          <cell r="Q62">
            <v>24</v>
          </cell>
          <cell r="R62">
            <v>277.20000000000005</v>
          </cell>
        </row>
        <row r="68"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</row>
        <row r="74"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</sheetData>
      <sheetData sheetId="2">
        <row r="8"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14"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20">
          <cell r="K20">
            <v>1.4000000000000001</v>
          </cell>
          <cell r="L20">
            <v>0.6</v>
          </cell>
          <cell r="M20">
            <v>0</v>
          </cell>
          <cell r="N20">
            <v>0.19</v>
          </cell>
          <cell r="O20">
            <v>0</v>
          </cell>
          <cell r="P20">
            <v>0</v>
          </cell>
          <cell r="Q20">
            <v>0</v>
          </cell>
          <cell r="R20">
            <v>147.75</v>
          </cell>
        </row>
        <row r="26">
          <cell r="K26">
            <v>0</v>
          </cell>
          <cell r="L26">
            <v>0.75757575757575768</v>
          </cell>
          <cell r="M26">
            <v>0</v>
          </cell>
          <cell r="N26">
            <v>0.38</v>
          </cell>
          <cell r="O26">
            <v>0</v>
          </cell>
          <cell r="P26">
            <v>0</v>
          </cell>
          <cell r="Q26">
            <v>0</v>
          </cell>
          <cell r="R26">
            <v>66.318181818181827</v>
          </cell>
        </row>
        <row r="32">
          <cell r="K32">
            <v>0.70839999999999992</v>
          </cell>
          <cell r="L32">
            <v>0.92627230769230784</v>
          </cell>
          <cell r="M32">
            <v>0</v>
          </cell>
          <cell r="N32">
            <v>0.26</v>
          </cell>
          <cell r="O32">
            <v>0</v>
          </cell>
          <cell r="P32">
            <v>0</v>
          </cell>
          <cell r="Q32">
            <v>0</v>
          </cell>
          <cell r="R32">
            <v>125.55842307692308</v>
          </cell>
        </row>
        <row r="38">
          <cell r="K38">
            <v>2.024</v>
          </cell>
          <cell r="L38">
            <v>0</v>
          </cell>
          <cell r="M38">
            <v>0.6</v>
          </cell>
          <cell r="N38">
            <v>0</v>
          </cell>
          <cell r="O38">
            <v>0.32640000000000002</v>
          </cell>
          <cell r="P38">
            <v>0</v>
          </cell>
          <cell r="Q38">
            <v>16.512</v>
          </cell>
          <cell r="R38">
            <v>299.31200000000001</v>
          </cell>
        </row>
        <row r="44">
          <cell r="K44">
            <v>1.7999999999999998</v>
          </cell>
          <cell r="L44">
            <v>0.5971428571428572</v>
          </cell>
          <cell r="M44">
            <v>0</v>
          </cell>
          <cell r="N44">
            <v>0.31</v>
          </cell>
          <cell r="O44">
            <v>0</v>
          </cell>
          <cell r="P44">
            <v>0</v>
          </cell>
          <cell r="Q44">
            <v>0</v>
          </cell>
          <cell r="R44">
            <v>178.53571428571428</v>
          </cell>
        </row>
        <row r="50"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1</v>
          </cell>
          <cell r="P50">
            <v>0</v>
          </cell>
          <cell r="Q50">
            <v>0</v>
          </cell>
          <cell r="R50">
            <v>60</v>
          </cell>
        </row>
        <row r="56">
          <cell r="K56">
            <v>0</v>
          </cell>
          <cell r="L56">
            <v>0.93415384615384611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12</v>
          </cell>
          <cell r="R56">
            <v>118.06153846153846</v>
          </cell>
        </row>
        <row r="62"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0.5</v>
          </cell>
          <cell r="P62">
            <v>0</v>
          </cell>
          <cell r="Q62">
            <v>0</v>
          </cell>
          <cell r="R62">
            <v>30</v>
          </cell>
        </row>
        <row r="68"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</row>
        <row r="74"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</sheetData>
      <sheetData sheetId="3">
        <row r="8">
          <cell r="K8">
            <v>3.036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212.52</v>
          </cell>
        </row>
        <row r="14">
          <cell r="K14">
            <v>0.4</v>
          </cell>
          <cell r="L14">
            <v>0.68571428571428572</v>
          </cell>
          <cell r="M14">
            <v>0</v>
          </cell>
          <cell r="N14">
            <v>0.36</v>
          </cell>
          <cell r="O14">
            <v>0.5</v>
          </cell>
          <cell r="P14">
            <v>0</v>
          </cell>
          <cell r="Q14">
            <v>0</v>
          </cell>
          <cell r="R14">
            <v>118.42857142857143</v>
          </cell>
        </row>
        <row r="20">
          <cell r="K20">
            <v>1.0666666666666669</v>
          </cell>
          <cell r="L20">
            <v>0.74285714285714288</v>
          </cell>
          <cell r="M20">
            <v>0</v>
          </cell>
          <cell r="N20">
            <v>0.14000000000000001</v>
          </cell>
          <cell r="O20">
            <v>0</v>
          </cell>
          <cell r="P20">
            <v>0</v>
          </cell>
          <cell r="Q20">
            <v>0</v>
          </cell>
          <cell r="R20">
            <v>133.88095238095241</v>
          </cell>
        </row>
        <row r="26">
          <cell r="K26">
            <v>0.38400000000000001</v>
          </cell>
          <cell r="L26">
            <v>0.49572649572649574</v>
          </cell>
          <cell r="M26">
            <v>0</v>
          </cell>
          <cell r="N26">
            <v>0.05</v>
          </cell>
          <cell r="O26">
            <v>0</v>
          </cell>
          <cell r="P26">
            <v>0</v>
          </cell>
          <cell r="Q26">
            <v>0</v>
          </cell>
          <cell r="R26">
            <v>65.309487179487178</v>
          </cell>
        </row>
        <row r="32">
          <cell r="K32">
            <v>1.6600000000000001</v>
          </cell>
          <cell r="L32">
            <v>0.51428571428571423</v>
          </cell>
          <cell r="M32">
            <v>0</v>
          </cell>
          <cell r="N32">
            <v>0.22</v>
          </cell>
          <cell r="O32">
            <v>0</v>
          </cell>
          <cell r="P32">
            <v>0</v>
          </cell>
          <cell r="Q32">
            <v>0</v>
          </cell>
          <cell r="R32">
            <v>160.2714285714286</v>
          </cell>
        </row>
        <row r="38">
          <cell r="K38">
            <v>0.8096000000000001</v>
          </cell>
          <cell r="L38">
            <v>0.60719999999999996</v>
          </cell>
          <cell r="M38">
            <v>0.6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174.21199999999999</v>
          </cell>
        </row>
        <row r="44">
          <cell r="K44">
            <v>1.7999999999999998</v>
          </cell>
          <cell r="L44">
            <v>0.72307692307692317</v>
          </cell>
          <cell r="M44">
            <v>0</v>
          </cell>
          <cell r="N44">
            <v>0.42000000000000004</v>
          </cell>
          <cell r="O44">
            <v>0</v>
          </cell>
          <cell r="P44">
            <v>0</v>
          </cell>
          <cell r="Q44">
            <v>0</v>
          </cell>
          <cell r="R44">
            <v>190.73076923076923</v>
          </cell>
        </row>
        <row r="50"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1</v>
          </cell>
          <cell r="P50">
            <v>0</v>
          </cell>
          <cell r="Q50">
            <v>0</v>
          </cell>
          <cell r="R50">
            <v>60</v>
          </cell>
        </row>
        <row r="56">
          <cell r="K56">
            <v>0.78500000000000003</v>
          </cell>
          <cell r="L56">
            <v>1.4615384615384615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164.56538461538463</v>
          </cell>
        </row>
        <row r="62">
          <cell r="K62">
            <v>2.16</v>
          </cell>
          <cell r="L62">
            <v>0</v>
          </cell>
          <cell r="M62">
            <v>0</v>
          </cell>
          <cell r="N62">
            <v>0</v>
          </cell>
          <cell r="O62">
            <v>0.5</v>
          </cell>
          <cell r="P62">
            <v>0</v>
          </cell>
          <cell r="Q62">
            <v>24</v>
          </cell>
          <cell r="R62">
            <v>277.20000000000005</v>
          </cell>
        </row>
        <row r="68"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</row>
        <row r="74"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</sheetData>
      <sheetData sheetId="4">
        <row r="8">
          <cell r="K8">
            <v>1.8216000000000001</v>
          </cell>
          <cell r="L8">
            <v>0.50600000000000001</v>
          </cell>
          <cell r="M8">
            <v>0</v>
          </cell>
          <cell r="N8">
            <v>0</v>
          </cell>
          <cell r="O8">
            <v>0</v>
          </cell>
          <cell r="P8">
            <v>0.8096000000000001</v>
          </cell>
          <cell r="Q8">
            <v>0</v>
          </cell>
          <cell r="R8">
            <v>201.89400000000001</v>
          </cell>
        </row>
        <row r="14">
          <cell r="K14">
            <v>1</v>
          </cell>
          <cell r="L14">
            <v>0</v>
          </cell>
          <cell r="M14">
            <v>0</v>
          </cell>
          <cell r="N14">
            <v>0</v>
          </cell>
          <cell r="O14">
            <v>0.5</v>
          </cell>
          <cell r="P14">
            <v>0</v>
          </cell>
          <cell r="Q14">
            <v>0</v>
          </cell>
          <cell r="R14">
            <v>100</v>
          </cell>
        </row>
        <row r="20">
          <cell r="K20">
            <v>1.4222222222222223</v>
          </cell>
          <cell r="L20">
            <v>0.54285714285714293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140.26984126984127</v>
          </cell>
        </row>
        <row r="26">
          <cell r="K26">
            <v>0</v>
          </cell>
          <cell r="L26">
            <v>0.54711538461538467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41.033653846153854</v>
          </cell>
        </row>
        <row r="32">
          <cell r="K32">
            <v>0.91300000000000003</v>
          </cell>
          <cell r="L32">
            <v>0.36</v>
          </cell>
          <cell r="M32">
            <v>0</v>
          </cell>
          <cell r="N32">
            <v>0.27</v>
          </cell>
          <cell r="O32">
            <v>0</v>
          </cell>
          <cell r="P32">
            <v>0</v>
          </cell>
          <cell r="Q32">
            <v>0</v>
          </cell>
          <cell r="R32">
            <v>97.66</v>
          </cell>
        </row>
        <row r="38">
          <cell r="K38">
            <v>0.40480000000000005</v>
          </cell>
          <cell r="L38">
            <v>0.40480000000000005</v>
          </cell>
          <cell r="M38">
            <v>0.6</v>
          </cell>
          <cell r="N38">
            <v>0</v>
          </cell>
          <cell r="O38">
            <v>0</v>
          </cell>
          <cell r="P38">
            <v>0.40480000000000005</v>
          </cell>
          <cell r="Q38">
            <v>0</v>
          </cell>
          <cell r="R38">
            <v>148.91200000000001</v>
          </cell>
        </row>
        <row r="44">
          <cell r="K44">
            <v>1.7999999999999998</v>
          </cell>
          <cell r="L44">
            <v>0.48571428571428577</v>
          </cell>
          <cell r="M44">
            <v>0</v>
          </cell>
          <cell r="N44">
            <v>0.28000000000000003</v>
          </cell>
          <cell r="O44">
            <v>0</v>
          </cell>
          <cell r="P44">
            <v>0</v>
          </cell>
          <cell r="Q44">
            <v>0</v>
          </cell>
          <cell r="R44">
            <v>169.42857142857142</v>
          </cell>
        </row>
        <row r="50"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1</v>
          </cell>
          <cell r="P50">
            <v>0</v>
          </cell>
          <cell r="Q50">
            <v>0</v>
          </cell>
          <cell r="R50">
            <v>60</v>
          </cell>
        </row>
        <row r="56">
          <cell r="K56">
            <v>1.8250857142857142</v>
          </cell>
          <cell r="L56">
            <v>1.506</v>
          </cell>
          <cell r="M56">
            <v>0</v>
          </cell>
          <cell r="N56">
            <v>0</v>
          </cell>
          <cell r="O56">
            <v>0</v>
          </cell>
          <cell r="P56">
            <v>0.60719999999999996</v>
          </cell>
          <cell r="Q56">
            <v>0</v>
          </cell>
          <cell r="R56">
            <v>268.03000000000003</v>
          </cell>
        </row>
        <row r="62">
          <cell r="K62">
            <v>1.5090909090909093</v>
          </cell>
          <cell r="L62">
            <v>0</v>
          </cell>
          <cell r="M62">
            <v>0</v>
          </cell>
          <cell r="N62">
            <v>0.01</v>
          </cell>
          <cell r="O62">
            <v>0.5</v>
          </cell>
          <cell r="P62">
            <v>0</v>
          </cell>
          <cell r="Q62">
            <v>24</v>
          </cell>
          <cell r="R62">
            <v>231.88636363636365</v>
          </cell>
        </row>
        <row r="68"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</row>
        <row r="74"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abSelected="1" workbookViewId="0">
      <selection activeCell="W2" sqref="W2"/>
    </sheetView>
  </sheetViews>
  <sheetFormatPr defaultRowHeight="16.2" x14ac:dyDescent="0.3"/>
  <cols>
    <col min="4" max="4" width="15.88671875" customWidth="1"/>
    <col min="13" max="13" width="18.5546875" customWidth="1"/>
  </cols>
  <sheetData>
    <row r="1" spans="1:21" ht="84" customHeight="1" thickBot="1" x14ac:dyDescent="0.35">
      <c r="A1" s="1"/>
      <c r="B1" s="2" t="s">
        <v>56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31.4" thickBot="1" x14ac:dyDescent="0.35">
      <c r="B2" s="3" t="s">
        <v>0</v>
      </c>
      <c r="C2" s="4" t="s">
        <v>41</v>
      </c>
      <c r="D2" s="5" t="s">
        <v>54</v>
      </c>
      <c r="E2" s="6" t="s">
        <v>1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61</v>
      </c>
      <c r="K2" s="6" t="s">
        <v>64</v>
      </c>
      <c r="L2" s="6" t="s">
        <v>55</v>
      </c>
      <c r="M2" s="5" t="s">
        <v>60</v>
      </c>
      <c r="N2" s="6" t="s">
        <v>1</v>
      </c>
      <c r="O2" s="6" t="s">
        <v>2</v>
      </c>
      <c r="P2" s="6" t="s">
        <v>3</v>
      </c>
      <c r="Q2" s="6" t="s">
        <v>4</v>
      </c>
      <c r="R2" s="6" t="s">
        <v>5</v>
      </c>
      <c r="S2" s="6" t="s">
        <v>48</v>
      </c>
      <c r="T2" s="6" t="s">
        <v>49</v>
      </c>
      <c r="U2" s="7" t="s">
        <v>53</v>
      </c>
    </row>
    <row r="3" spans="1:21" ht="16.8" thickTop="1" x14ac:dyDescent="0.3">
      <c r="A3" s="8">
        <v>45446</v>
      </c>
      <c r="B3" s="9">
        <f>DATE(YEAR(A3),MONTH(A3),DAY(A3))</f>
        <v>45446</v>
      </c>
      <c r="C3" s="10" t="s">
        <v>65</v>
      </c>
      <c r="D3" s="11" t="s">
        <v>6</v>
      </c>
      <c r="E3" s="12">
        <f>IF(OR(D3="不供餐",D3=""),"",[1]第一周!$K$8)</f>
        <v>3.241885714285714</v>
      </c>
      <c r="F3" s="12">
        <f>IF(OR(E3="不供餐",E3=""),"",[1]第一周!$L$8)</f>
        <v>0</v>
      </c>
      <c r="G3" s="12">
        <f>IF(OR(F3="不供餐",F3=""),"",[1]第一周!$M$8)</f>
        <v>0</v>
      </c>
      <c r="H3" s="12">
        <f>IF(OR(G3="不供餐",G3=""),"",[1]第一周!$N$8)</f>
        <v>0</v>
      </c>
      <c r="I3" s="12">
        <f>IF(OR(H3="不供餐",H3=""),"",[1]第一周!$O$8)</f>
        <v>0</v>
      </c>
      <c r="J3" s="12">
        <f>IF(OR(I3="不供餐",I3=""),"",[1]第一周!$P$8)</f>
        <v>1.012</v>
      </c>
      <c r="K3" s="12">
        <f>IF(OR(J3="不供餐",J3=""),"",[1]第一周!$Q$8)</f>
        <v>0</v>
      </c>
      <c r="L3" s="12">
        <f>IF(OR(K3="不供餐",K3=""),"",[1]第一周!$R$8)</f>
        <v>272.47199999999998</v>
      </c>
      <c r="M3" s="10" t="s">
        <v>50</v>
      </c>
      <c r="N3" s="12">
        <f>IF(OR(M3="不供餐",M3=""),"",[1]第一周!$K$14)</f>
        <v>0</v>
      </c>
      <c r="O3" s="12">
        <f>IF(OR(N3="不供餐",N3=""),"",[1]第一周!$L$14)</f>
        <v>0.8701298701298702</v>
      </c>
      <c r="P3" s="12">
        <f>IF(OR(O3="不供餐",O3=""),"",[1]第一周!$M$14)</f>
        <v>0</v>
      </c>
      <c r="Q3" s="12">
        <f>IF(OR(P3="不供餐",P3=""),"",[1]第一周!$N$14)</f>
        <v>0.24</v>
      </c>
      <c r="R3" s="12">
        <f>IF(OR(Q3="不供餐",Q3=""),"",[1]第一周!$O$14)</f>
        <v>0.5</v>
      </c>
      <c r="S3" s="12">
        <f>IF(OR(R3="不供餐",R3=""),"",[1]第一周!$P$14)</f>
        <v>0</v>
      </c>
      <c r="T3" s="12">
        <f>IF(OR(S3="不供餐",S3=""),"",[1]第一周!$Q$14)</f>
        <v>0</v>
      </c>
      <c r="U3" s="13">
        <f>IF(OR(T3="不供餐",T3=""),"",[1]第一周!$R$14)</f>
        <v>101.25974025974027</v>
      </c>
    </row>
    <row r="4" spans="1:21" x14ac:dyDescent="0.3">
      <c r="A4" s="8">
        <f>A3+1</f>
        <v>45447</v>
      </c>
      <c r="B4" s="9">
        <f t="shared" ref="B4:B37" si="0">DATE(YEAR(A4),MONTH(A4),DAY(A4))</f>
        <v>45447</v>
      </c>
      <c r="C4" s="10" t="s">
        <v>42</v>
      </c>
      <c r="D4" s="10" t="s">
        <v>7</v>
      </c>
      <c r="E4" s="12">
        <f>IF(OR(D4="不供餐",D4=""),"",[1]第一周!$K$20)</f>
        <v>1.6500000000000001</v>
      </c>
      <c r="F4" s="12">
        <f>IF(OR(E4="不供餐",E4=""),"",[1]第一周!$L$20)</f>
        <v>0.51428571428571423</v>
      </c>
      <c r="G4" s="12">
        <f>IF(OR(F4="不供餐",F4=""),"",[1]第一周!$M$20)</f>
        <v>0</v>
      </c>
      <c r="H4" s="12">
        <f>IF(OR(G4="不供餐",G4=""),"",[1]第一周!$N$20)</f>
        <v>0.62999999999999989</v>
      </c>
      <c r="I4" s="12">
        <f>IF(OR(H4="不供餐",H4=""),"",[1]第一周!$O$20)</f>
        <v>0</v>
      </c>
      <c r="J4" s="12">
        <f>IF(OR(I4="不供餐",I4=""),"",[1]第一周!$P$20)</f>
        <v>0</v>
      </c>
      <c r="K4" s="12">
        <f>IF(OR(J4="不供餐",J4=""),"",[1]第一周!$Q$20)</f>
        <v>0</v>
      </c>
      <c r="L4" s="12">
        <f>IF(OR(K4="不供餐",K4=""),"",[1]第一周!$R$20)</f>
        <v>169.82142857142858</v>
      </c>
      <c r="M4" s="14" t="s">
        <v>51</v>
      </c>
      <c r="N4" s="12">
        <f>IF(OR(M4="不供餐",M4=""),"",[1]第一周!$K$26)</f>
        <v>0</v>
      </c>
      <c r="O4" s="12">
        <f>IF(OR(N4="不供餐",N4=""),"",[1]第一周!$L$26)</f>
        <v>0.86206896551724155</v>
      </c>
      <c r="P4" s="12">
        <f>IF(OR(O4="不供餐",O4=""),"",[1]第一周!$M$26)</f>
        <v>0</v>
      </c>
      <c r="Q4" s="12">
        <f>IF(OR(P4="不供餐",P4=""),"",[1]第一周!$N$26)</f>
        <v>0.49</v>
      </c>
      <c r="R4" s="12">
        <f>IF(OR(Q4="不供餐",Q4=""),"",[1]第一周!$O$26)</f>
        <v>0</v>
      </c>
      <c r="S4" s="12">
        <f>IF(OR(R4="不供餐",R4=""),"",[1]第一周!$P$26)</f>
        <v>0</v>
      </c>
      <c r="T4" s="12">
        <f>IF(OR(S4="不供餐",S4=""),"",[1]第一周!$Q$26)</f>
        <v>0</v>
      </c>
      <c r="U4" s="13">
        <f>IF(OR(T4="不供餐",T4=""),"",[1]第一周!$R$26)</f>
        <v>76.90517241379311</v>
      </c>
    </row>
    <row r="5" spans="1:21" x14ac:dyDescent="0.3">
      <c r="A5" s="8">
        <f>A3+2</f>
        <v>45448</v>
      </c>
      <c r="B5" s="9">
        <f t="shared" si="0"/>
        <v>45448</v>
      </c>
      <c r="C5" s="10" t="s">
        <v>8</v>
      </c>
      <c r="D5" s="10" t="s">
        <v>66</v>
      </c>
      <c r="E5" s="12">
        <f>IF(OR(D5="不供餐",D5=""),"",[1]第一周!$K$32)</f>
        <v>1.5</v>
      </c>
      <c r="F5" s="12">
        <f>IF(OR(E5="不供餐",E5=""),"",[1]第一周!$L$32)</f>
        <v>0</v>
      </c>
      <c r="G5" s="12">
        <f>IF(OR(F5="不供餐",F5=""),"",[1]第一周!$M$32)</f>
        <v>0</v>
      </c>
      <c r="H5" s="12">
        <f>IF(OR(G5="不供餐",G5=""),"",[1]第一周!$N$32)</f>
        <v>0</v>
      </c>
      <c r="I5" s="12">
        <f>IF(OR(H5="不供餐",H5=""),"",[1]第一周!$O$32)</f>
        <v>0</v>
      </c>
      <c r="J5" s="12">
        <f>IF(OR(I5="不供餐",I5=""),"",[1]第一周!$P$32)</f>
        <v>1</v>
      </c>
      <c r="K5" s="12">
        <f>IF(OR(J5="不供餐",J5=""),"",[1]第一周!$Q$32)</f>
        <v>20</v>
      </c>
      <c r="L5" s="12">
        <f>IF(OR(K5="不供餐",K5=""),"",[1]第一周!$R$32)</f>
        <v>230</v>
      </c>
      <c r="M5" s="10" t="s">
        <v>67</v>
      </c>
      <c r="N5" s="12">
        <f>IF(OR(M5="不供餐",M5=""),"",[1]第一周!$K$38)</f>
        <v>2.476</v>
      </c>
      <c r="O5" s="12">
        <f>IF(OR(N5="不供餐",N5=""),"",[1]第一周!$L$38)</f>
        <v>0</v>
      </c>
      <c r="P5" s="12">
        <f>IF(OR(O5="不供餐",O5=""),"",[1]第一周!$M$38)</f>
        <v>0.6</v>
      </c>
      <c r="Q5" s="12">
        <f>IF(OR(P5="不供餐",P5=""),"",[1]第一周!$N$38)</f>
        <v>0</v>
      </c>
      <c r="R5" s="12">
        <f>IF(OR(Q5="不供餐",Q5=""),"",[1]第一周!$O$38)</f>
        <v>0</v>
      </c>
      <c r="S5" s="12">
        <f>IF(OR(R5="不供餐",R5=""),"",[1]第一周!$P$38)</f>
        <v>0</v>
      </c>
      <c r="T5" s="12">
        <f>IF(OR(S5="不供餐",S5=""),"",[1]第一周!$Q$38)</f>
        <v>0</v>
      </c>
      <c r="U5" s="13">
        <f>IF(OR(T5="不供餐",T5=""),"",[1]第一周!$R$38)</f>
        <v>245.32</v>
      </c>
    </row>
    <row r="6" spans="1:21" x14ac:dyDescent="0.3">
      <c r="A6" s="8">
        <f>A5+1</f>
        <v>45449</v>
      </c>
      <c r="B6" s="9">
        <f t="shared" si="0"/>
        <v>45449</v>
      </c>
      <c r="C6" s="15" t="s">
        <v>9</v>
      </c>
      <c r="D6" s="10" t="s">
        <v>10</v>
      </c>
      <c r="E6" s="12">
        <f>IF(OR(D6="不供餐",D6=""),"",[1]第一周!$K$44)</f>
        <v>2.04</v>
      </c>
      <c r="F6" s="12">
        <f>IF(OR(E6="不供餐",E6=""),"",[1]第一周!$L$44)</f>
        <v>0.51428571428571423</v>
      </c>
      <c r="G6" s="12">
        <f>IF(OR(F6="不供餐",F6=""),"",[1]第一周!$M$44)</f>
        <v>0</v>
      </c>
      <c r="H6" s="12">
        <f>IF(OR(G6="不供餐",G6=""),"",[1]第一周!$N$44)</f>
        <v>0.3</v>
      </c>
      <c r="I6" s="12">
        <f>IF(OR(H6="不供餐",H6=""),"",[1]第一周!$O$44)</f>
        <v>0</v>
      </c>
      <c r="J6" s="12">
        <f>IF(OR(I6="不供餐",I6=""),"",[1]第一周!$P$44)</f>
        <v>0</v>
      </c>
      <c r="K6" s="12">
        <f>IF(OR(J6="不供餐",J6=""),"",[1]第一周!$Q$44)</f>
        <v>0</v>
      </c>
      <c r="L6" s="12">
        <f>IF(OR(K6="不供餐",K6=""),"",[1]第一周!$R$44)</f>
        <v>188.87142857142857</v>
      </c>
      <c r="M6" s="10" t="s">
        <v>11</v>
      </c>
      <c r="N6" s="12">
        <f>IF(OR(M6="不供餐",M6=""),"",[1]第一周!$K$50)</f>
        <v>0</v>
      </c>
      <c r="O6" s="12">
        <f>IF(OR(N6="不供餐",N6=""),"",[1]第一周!$L$50)</f>
        <v>0</v>
      </c>
      <c r="P6" s="12">
        <f>IF(OR(O6="不供餐",O6=""),"",[1]第一周!$M$50)</f>
        <v>0</v>
      </c>
      <c r="Q6" s="12">
        <f>IF(OR(P6="不供餐",P6=""),"",[1]第一周!$N$50)</f>
        <v>0</v>
      </c>
      <c r="R6" s="12">
        <f>IF(OR(Q6="不供餐",Q6=""),"",[1]第一周!$O$50)</f>
        <v>1</v>
      </c>
      <c r="S6" s="12">
        <f>IF(OR(R6="不供餐",R6=""),"",[1]第一周!$P$50)</f>
        <v>0</v>
      </c>
      <c r="T6" s="12">
        <f>IF(OR(S6="不供餐",S6=""),"",[1]第一周!$Q$50)</f>
        <v>0</v>
      </c>
      <c r="U6" s="13">
        <f>IF(OR(T6="不供餐",T6=""),"",[1]第一周!$R$50)</f>
        <v>60</v>
      </c>
    </row>
    <row r="7" spans="1:21" ht="16.8" thickBot="1" x14ac:dyDescent="0.35">
      <c r="A7" s="8">
        <f>A5+2</f>
        <v>45450</v>
      </c>
      <c r="B7" s="16">
        <f t="shared" si="0"/>
        <v>45450</v>
      </c>
      <c r="C7" s="17" t="s">
        <v>57</v>
      </c>
      <c r="D7" s="18" t="s">
        <v>62</v>
      </c>
      <c r="E7" s="19">
        <f>IF(OR(D7="不供餐",D7=""),"",[1]第一周!$K$56)</f>
        <v>1.2</v>
      </c>
      <c r="F7" s="19">
        <f>IF(OR(E7="不供餐",E7=""),"",[1]第一周!$L$56)</f>
        <v>0.51428571428571423</v>
      </c>
      <c r="G7" s="19">
        <f>IF(OR(F7="不供餐",F7=""),"",[1]第一周!$M$56)</f>
        <v>0</v>
      </c>
      <c r="H7" s="19">
        <f>IF(OR(G7="不供餐",G7=""),"",[1]第一周!$N$56)</f>
        <v>0.28000000000000003</v>
      </c>
      <c r="I7" s="19">
        <f>IF(OR(H7="不供餐",H7=""),"",[1]第一周!$O$56)</f>
        <v>0</v>
      </c>
      <c r="J7" s="19">
        <f>IF(OR(I7="不供餐",I7=""),"",[1]第一周!$P$56)</f>
        <v>0</v>
      </c>
      <c r="K7" s="19">
        <f>IF(OR(J7="不供餐",J7=""),"",[1]第一周!$Q$56)</f>
        <v>0</v>
      </c>
      <c r="L7" s="19">
        <f>IF(OR(K7="不供餐",K7=""),"",[1]第一周!$R$56)</f>
        <v>129.57142857142858</v>
      </c>
      <c r="M7" s="18" t="s">
        <v>13</v>
      </c>
      <c r="N7" s="19">
        <f>IF(OR(M7="不供餐",M7=""),"",[1]第一周!$K$62)</f>
        <v>2.16</v>
      </c>
      <c r="O7" s="19">
        <f>IF(OR(N7="不供餐",N7=""),"",[1]第一周!$L$62)</f>
        <v>0</v>
      </c>
      <c r="P7" s="19">
        <f>IF(OR(O7="不供餐",O7=""),"",[1]第一周!$M$62)</f>
        <v>0</v>
      </c>
      <c r="Q7" s="19">
        <f>IF(OR(P7="不供餐",P7=""),"",[1]第一周!$N$62)</f>
        <v>0</v>
      </c>
      <c r="R7" s="19">
        <f>IF(OR(Q7="不供餐",Q7=""),"",[1]第一周!$O$62)</f>
        <v>0.5</v>
      </c>
      <c r="S7" s="19">
        <f>IF(OR(R7="不供餐",R7=""),"",[1]第一周!$P$62)</f>
        <v>0</v>
      </c>
      <c r="T7" s="19">
        <f>IF(OR(S7="不供餐",S7=""),"",[1]第一周!$Q$62)</f>
        <v>24</v>
      </c>
      <c r="U7" s="20">
        <f>IF(OR(T7="不供餐",T7=""),"",[1]第一周!$R$62)</f>
        <v>277.20000000000005</v>
      </c>
    </row>
    <row r="8" spans="1:21" ht="17.399999999999999" thickTop="1" thickBot="1" x14ac:dyDescent="0.35">
      <c r="A8" s="8">
        <f>A7+1</f>
        <v>45451</v>
      </c>
      <c r="B8" s="21">
        <f t="shared" si="0"/>
        <v>45451</v>
      </c>
      <c r="C8" s="22" t="s">
        <v>14</v>
      </c>
      <c r="D8" s="22"/>
      <c r="E8" s="23" t="str">
        <f>IF(OR(D8="不供餐",D8=""),"",[1]第一周!$K$68)</f>
        <v/>
      </c>
      <c r="F8" s="23" t="str">
        <f>IF(OR(E8="不供餐",E8=""),"",[1]第一周!$L$68)</f>
        <v/>
      </c>
      <c r="G8" s="23" t="str">
        <f>IF(OR(F8="不供餐",F8=""),"",[1]第一周!$M$68)</f>
        <v/>
      </c>
      <c r="H8" s="23" t="str">
        <f>IF(OR(G8="不供餐",G8=""),"",[1]第一周!$N$68)</f>
        <v/>
      </c>
      <c r="I8" s="23" t="str">
        <f>IF(OR(H8="不供餐",H8=""),"",[1]第一周!$O$68)</f>
        <v/>
      </c>
      <c r="J8" s="23" t="str">
        <f>IF(OR(I8="不供餐",I8=""),"",[1]第一周!$P$68)</f>
        <v/>
      </c>
      <c r="K8" s="23" t="str">
        <f>IF(OR(J8="不供餐",J8=""),"",[1]第一周!$Q$68)</f>
        <v/>
      </c>
      <c r="L8" s="23" t="str">
        <f>IF(OR(K8="不供餐",K8=""),"",[1]第一周!$R$68)</f>
        <v/>
      </c>
      <c r="M8" s="22"/>
      <c r="N8" s="23" t="str">
        <f>IF(OR(M8="不供餐",M8=""),"",[1]第一周!$K$74)</f>
        <v/>
      </c>
      <c r="O8" s="23" t="str">
        <f>IF(OR(N8="不供餐",N8=""),"",[1]第一周!$L$74)</f>
        <v/>
      </c>
      <c r="P8" s="23" t="str">
        <f>IF(OR(O8="不供餐",O8=""),"",[1]第一周!$M$74)</f>
        <v/>
      </c>
      <c r="Q8" s="23" t="str">
        <f>IF(OR(P8="不供餐",P8=""),"",[1]第一周!$N$74)</f>
        <v/>
      </c>
      <c r="R8" s="23" t="str">
        <f>IF(OR(Q8="不供餐",Q8=""),"",[1]第一周!$O$74)</f>
        <v/>
      </c>
      <c r="S8" s="23" t="str">
        <f>IF(OR(R8="不供餐",R8=""),"",[1]第一周!$P$74)</f>
        <v/>
      </c>
      <c r="T8" s="23" t="str">
        <f>IF(OR(S8="不供餐",S8=""),"",[1]第一周!$Q$74)</f>
        <v/>
      </c>
      <c r="U8" s="24" t="str">
        <f>IF(OR(T8="不供餐",T8=""),"",[1]第一周!$R$74)</f>
        <v/>
      </c>
    </row>
    <row r="9" spans="1:21" ht="16.8" thickTop="1" x14ac:dyDescent="0.3">
      <c r="A9" s="8">
        <f>A7+2</f>
        <v>45452</v>
      </c>
      <c r="B9" s="25">
        <f t="shared" si="0"/>
        <v>45452</v>
      </c>
      <c r="C9" s="26" t="s">
        <v>37</v>
      </c>
      <c r="D9" s="27"/>
      <c r="E9" s="28"/>
      <c r="F9" s="28"/>
      <c r="G9" s="28"/>
      <c r="H9" s="28"/>
      <c r="I9" s="28"/>
      <c r="J9" s="28"/>
      <c r="K9" s="28"/>
      <c r="L9" s="28"/>
      <c r="M9" s="27"/>
      <c r="N9" s="28"/>
      <c r="O9" s="28"/>
      <c r="P9" s="28"/>
      <c r="Q9" s="28"/>
      <c r="R9" s="28"/>
      <c r="S9" s="28"/>
      <c r="T9" s="28"/>
      <c r="U9" s="29"/>
    </row>
    <row r="10" spans="1:21" x14ac:dyDescent="0.3">
      <c r="A10" s="8">
        <f>A9+1</f>
        <v>45453</v>
      </c>
      <c r="B10" s="9">
        <f t="shared" si="0"/>
        <v>45453</v>
      </c>
      <c r="C10" s="30" t="s">
        <v>31</v>
      </c>
      <c r="D10" s="10" t="s">
        <v>52</v>
      </c>
      <c r="E10" s="12">
        <f>IF(OR(D10="不供餐",D10=""),"",[1]第二周!$K$8)</f>
        <v>0</v>
      </c>
      <c r="F10" s="12">
        <f>IF(OR(E10="不供餐",E10=""),"",[1]第二周!$L$8)</f>
        <v>0</v>
      </c>
      <c r="G10" s="12">
        <f>IF(OR(F10="不供餐",F10=""),"",[1]第二周!$M$8)</f>
        <v>0</v>
      </c>
      <c r="H10" s="12">
        <f>IF(OR(G10="不供餐",G10=""),"",[1]第二周!$N$8)</f>
        <v>0</v>
      </c>
      <c r="I10" s="12">
        <f>IF(OR(H10="不供餐",H10=""),"",[1]第二周!$O$8)</f>
        <v>0</v>
      </c>
      <c r="J10" s="12">
        <f>IF(OR(I10="不供餐",I10=""),"",[1]第二周!$P$8)</f>
        <v>0</v>
      </c>
      <c r="K10" s="12">
        <f>IF(OR(J10="不供餐",J10=""),"",[1]第二周!$Q$8)</f>
        <v>0</v>
      </c>
      <c r="L10" s="12">
        <f>IF(OR(K10="不供餐",K10=""),"",[1]第二周!$R$8)</f>
        <v>0</v>
      </c>
      <c r="M10" s="10" t="s">
        <v>15</v>
      </c>
      <c r="N10" s="12">
        <f>IF(OR(M10="不供餐",M10=""),"",[1]第二周!$K$14)</f>
        <v>0</v>
      </c>
      <c r="O10" s="12">
        <f>IF(OR(N10="不供餐",N10=""),"",[1]第二周!$L$14)</f>
        <v>0</v>
      </c>
      <c r="P10" s="12">
        <f>IF(OR(O10="不供餐",O10=""),"",[1]第二周!$M$14)</f>
        <v>0</v>
      </c>
      <c r="Q10" s="12">
        <f>IF(OR(P10="不供餐",P10=""),"",[1]第二周!$N$14)</f>
        <v>0</v>
      </c>
      <c r="R10" s="12">
        <f>IF(OR(Q10="不供餐",Q10=""),"",[1]第二周!$O$14)</f>
        <v>0</v>
      </c>
      <c r="S10" s="12">
        <f>IF(OR(R10="不供餐",R10=""),"",[1]第二周!$P$14)</f>
        <v>0</v>
      </c>
      <c r="T10" s="12">
        <f>IF(OR(S10="不供餐",S10=""),"",[1]第二周!$Q$14)</f>
        <v>0</v>
      </c>
      <c r="U10" s="13">
        <f>IF(OR(T10="不供餐",T10=""),"",[1]第二周!$R$14)</f>
        <v>0</v>
      </c>
    </row>
    <row r="11" spans="1:21" x14ac:dyDescent="0.3">
      <c r="A11" s="8">
        <f>A9+2</f>
        <v>45454</v>
      </c>
      <c r="B11" s="9">
        <f t="shared" si="0"/>
        <v>45454</v>
      </c>
      <c r="C11" s="30" t="s">
        <v>16</v>
      </c>
      <c r="D11" s="10" t="s">
        <v>68</v>
      </c>
      <c r="E11" s="12">
        <f>IF(OR(D11="不供餐",D11=""),"",[1]第二周!$K$20)</f>
        <v>1.4000000000000001</v>
      </c>
      <c r="F11" s="12">
        <f>IF(OR(E11="不供餐",E11=""),"",[1]第二周!$L$20)</f>
        <v>0.6</v>
      </c>
      <c r="G11" s="12">
        <f>IF(OR(F11="不供餐",F11=""),"",[1]第二周!$M$20)</f>
        <v>0</v>
      </c>
      <c r="H11" s="12">
        <f>IF(OR(G11="不供餐",G11=""),"",[1]第二周!$N$20)</f>
        <v>0.19</v>
      </c>
      <c r="I11" s="12">
        <f>IF(OR(H11="不供餐",H11=""),"",[1]第二周!$O$20)</f>
        <v>0</v>
      </c>
      <c r="J11" s="12">
        <f>IF(OR(I11="不供餐",I11=""),"",[1]第二周!$P$20)</f>
        <v>0</v>
      </c>
      <c r="K11" s="12">
        <f>IF(OR(J11="不供餐",J11=""),"",[1]第二周!$Q$20)</f>
        <v>0</v>
      </c>
      <c r="L11" s="12">
        <f>IF(OR(K11="不供餐",K11=""),"",[1]第二周!$R$20)</f>
        <v>147.75</v>
      </c>
      <c r="M11" s="31" t="s">
        <v>69</v>
      </c>
      <c r="N11" s="12">
        <f>IF(OR(M11="不供餐",M11=""),"",[1]第二周!$K$26)</f>
        <v>0</v>
      </c>
      <c r="O11" s="12">
        <f>IF(OR(N11="不供餐",N11=""),"",[1]第二周!$L$26)</f>
        <v>0.75757575757575768</v>
      </c>
      <c r="P11" s="12">
        <f>IF(OR(O11="不供餐",O11=""),"",[1]第二周!$M$26)</f>
        <v>0</v>
      </c>
      <c r="Q11" s="12">
        <f>IF(OR(P11="不供餐",P11=""),"",[1]第二周!$N$26)</f>
        <v>0.38</v>
      </c>
      <c r="R11" s="12">
        <f>IF(OR(Q11="不供餐",Q11=""),"",[1]第二周!$O$26)</f>
        <v>0</v>
      </c>
      <c r="S11" s="12">
        <f>IF(OR(R11="不供餐",R11=""),"",[1]第二周!$P$26)</f>
        <v>0</v>
      </c>
      <c r="T11" s="12">
        <f>IF(OR(S11="不供餐",S11=""),"",[1]第二周!$Q$26)</f>
        <v>0</v>
      </c>
      <c r="U11" s="13">
        <f>IF(OR(T11="不供餐",T11=""),"",[1]第二周!$R$26)</f>
        <v>66.318181818181827</v>
      </c>
    </row>
    <row r="12" spans="1:21" x14ac:dyDescent="0.3">
      <c r="A12" s="8">
        <f>A11+1</f>
        <v>45455</v>
      </c>
      <c r="B12" s="9">
        <f t="shared" si="0"/>
        <v>45455</v>
      </c>
      <c r="C12" s="30" t="s">
        <v>25</v>
      </c>
      <c r="D12" s="10" t="s">
        <v>63</v>
      </c>
      <c r="E12" s="12">
        <f>IF(OR(D12="不供餐",D12=""),"",[1]第二周!$K$32)</f>
        <v>0.70839999999999992</v>
      </c>
      <c r="F12" s="12">
        <f>IF(OR(E12="不供餐",E12=""),"",[1]第二周!$L$32)</f>
        <v>0.92627230769230784</v>
      </c>
      <c r="G12" s="12">
        <f>IF(OR(F12="不供餐",F12=""),"",[1]第二周!$M$32)</f>
        <v>0</v>
      </c>
      <c r="H12" s="12">
        <f>IF(OR(G12="不供餐",G12=""),"",[1]第二周!$N$32)</f>
        <v>0.26</v>
      </c>
      <c r="I12" s="12">
        <f>IF(OR(H12="不供餐",H12=""),"",[1]第二周!$O$32)</f>
        <v>0</v>
      </c>
      <c r="J12" s="12">
        <f>IF(OR(I12="不供餐",I12=""),"",[1]第二周!$P$32)</f>
        <v>0</v>
      </c>
      <c r="K12" s="12">
        <f>IF(OR(J12="不供餐",J12=""),"",[1]第二周!$Q$32)</f>
        <v>0</v>
      </c>
      <c r="L12" s="12">
        <f>IF(OR(K12="不供餐",K12=""),"",[1]第二周!$R$32)</f>
        <v>125.55842307692308</v>
      </c>
      <c r="M12" s="10" t="s">
        <v>70</v>
      </c>
      <c r="N12" s="12">
        <f>IF(OR(M12="不供餐",M12=""),"",[1]第二周!$K$38)</f>
        <v>2.024</v>
      </c>
      <c r="O12" s="12">
        <f>IF(OR(N12="不供餐",N12=""),"",[1]第二周!$L$38)</f>
        <v>0</v>
      </c>
      <c r="P12" s="12">
        <f>IF(OR(O12="不供餐",O12=""),"",[1]第二周!$M$38)</f>
        <v>0.6</v>
      </c>
      <c r="Q12" s="12">
        <f>IF(OR(P12="不供餐",P12=""),"",[1]第二周!$N$38)</f>
        <v>0</v>
      </c>
      <c r="R12" s="12">
        <f>IF(OR(Q12="不供餐",Q12=""),"",[1]第二周!$O$38)</f>
        <v>0.32640000000000002</v>
      </c>
      <c r="S12" s="12">
        <f>IF(OR(R12="不供餐",R12=""),"",[1]第二周!$P$38)</f>
        <v>0</v>
      </c>
      <c r="T12" s="12">
        <f>IF(OR(S12="不供餐",S12=""),"",[1]第二周!$Q$38)</f>
        <v>16.512</v>
      </c>
      <c r="U12" s="13">
        <f>IF(OR(T12="不供餐",T12=""),"",[1]第二周!$R$38)</f>
        <v>299.31200000000001</v>
      </c>
    </row>
    <row r="13" spans="1:21" x14ac:dyDescent="0.3">
      <c r="A13" s="8">
        <f>A11+2</f>
        <v>45456</v>
      </c>
      <c r="B13" s="9">
        <f t="shared" si="0"/>
        <v>45456</v>
      </c>
      <c r="C13" s="30" t="s">
        <v>71</v>
      </c>
      <c r="D13" s="10" t="s">
        <v>17</v>
      </c>
      <c r="E13" s="12">
        <f>IF(OR(D13="不供餐",D13=""),"",[1]第二周!$K$44)</f>
        <v>1.7999999999999998</v>
      </c>
      <c r="F13" s="12">
        <f>IF(OR(E13="不供餐",E13=""),"",[1]第二周!$L$44)</f>
        <v>0.5971428571428572</v>
      </c>
      <c r="G13" s="12">
        <f>IF(OR(F13="不供餐",F13=""),"",[1]第二周!$M$44)</f>
        <v>0</v>
      </c>
      <c r="H13" s="12">
        <f>IF(OR(G13="不供餐",G13=""),"",[1]第二周!$N$44)</f>
        <v>0.31</v>
      </c>
      <c r="I13" s="12">
        <f>IF(OR(H13="不供餐",H13=""),"",[1]第二周!$O$44)</f>
        <v>0</v>
      </c>
      <c r="J13" s="12">
        <f>IF(OR(I13="不供餐",I13=""),"",[1]第二周!$P$44)</f>
        <v>0</v>
      </c>
      <c r="K13" s="12">
        <f>IF(OR(J13="不供餐",J13=""),"",[1]第二周!$Q$44)</f>
        <v>0</v>
      </c>
      <c r="L13" s="12">
        <f>IF(OR(K13="不供餐",K13=""),"",[1]第二周!$R$44)</f>
        <v>178.53571428571428</v>
      </c>
      <c r="M13" s="10" t="s">
        <v>11</v>
      </c>
      <c r="N13" s="12">
        <f>IF(OR(M13="不供餐",M13=""),"",[1]第二周!$K$50)</f>
        <v>0</v>
      </c>
      <c r="O13" s="12">
        <f>IF(OR(N13="不供餐",N13=""),"",[1]第二周!$L$50)</f>
        <v>0</v>
      </c>
      <c r="P13" s="12">
        <f>IF(OR(O13="不供餐",O13=""),"",[1]第二周!$M$50)</f>
        <v>0</v>
      </c>
      <c r="Q13" s="12">
        <f>IF(OR(P13="不供餐",P13=""),"",[1]第二周!$N$50)</f>
        <v>0</v>
      </c>
      <c r="R13" s="12">
        <f>IF(OR(Q13="不供餐",Q13=""),"",[1]第二周!$O$50)</f>
        <v>1</v>
      </c>
      <c r="S13" s="12">
        <f>IF(OR(R13="不供餐",R13=""),"",[1]第二周!$P$50)</f>
        <v>0</v>
      </c>
      <c r="T13" s="12">
        <f>IF(OR(S13="不供餐",S13=""),"",[1]第二周!$Q$50)</f>
        <v>0</v>
      </c>
      <c r="U13" s="13">
        <f>IF(OR(T13="不供餐",T13=""),"",[1]第二周!$R$50)</f>
        <v>60</v>
      </c>
    </row>
    <row r="14" spans="1:21" ht="16.8" thickBot="1" x14ac:dyDescent="0.35">
      <c r="A14" s="8">
        <f>A13+1</f>
        <v>45457</v>
      </c>
      <c r="B14" s="16">
        <f t="shared" si="0"/>
        <v>45457</v>
      </c>
      <c r="C14" s="32" t="s">
        <v>18</v>
      </c>
      <c r="D14" s="18" t="s">
        <v>19</v>
      </c>
      <c r="E14" s="19">
        <f>IF(OR(D14="不供餐",D14=""),"",[1]第二周!$K$56)</f>
        <v>0</v>
      </c>
      <c r="F14" s="19">
        <f>IF(OR(E14="不供餐",E14=""),"",[1]第二周!$L$56)</f>
        <v>0.93415384615384611</v>
      </c>
      <c r="G14" s="19">
        <f>IF(OR(F14="不供餐",F14=""),"",[1]第二周!$M$56)</f>
        <v>0</v>
      </c>
      <c r="H14" s="19">
        <f>IF(OR(G14="不供餐",G14=""),"",[1]第二周!$N$56)</f>
        <v>0</v>
      </c>
      <c r="I14" s="19">
        <f>IF(OR(H14="不供餐",H14=""),"",[1]第二周!$O$56)</f>
        <v>0</v>
      </c>
      <c r="J14" s="19">
        <f>IF(OR(I14="不供餐",I14=""),"",[1]第二周!$P$56)</f>
        <v>0</v>
      </c>
      <c r="K14" s="19">
        <f>IF(OR(J14="不供餐",J14=""),"",[1]第二周!$Q$56)</f>
        <v>12</v>
      </c>
      <c r="L14" s="19">
        <f>IF(OR(K14="不供餐",K14=""),"",[1]第二周!$R$56)</f>
        <v>118.06153846153846</v>
      </c>
      <c r="M14" s="18" t="s">
        <v>20</v>
      </c>
      <c r="N14" s="19">
        <f>IF(OR(M14="不供餐",M14=""),"",[1]第二周!$K$62)</f>
        <v>0</v>
      </c>
      <c r="O14" s="19">
        <f>IF(OR(N14="不供餐",N14=""),"",[1]第二周!$L$62)</f>
        <v>0</v>
      </c>
      <c r="P14" s="19">
        <f>IF(OR(O14="不供餐",O14=""),"",[1]第二周!$M$62)</f>
        <v>0</v>
      </c>
      <c r="Q14" s="19">
        <f>IF(OR(P14="不供餐",P14=""),"",[1]第二周!$N$62)</f>
        <v>0</v>
      </c>
      <c r="R14" s="19">
        <f>IF(OR(Q14="不供餐",Q14=""),"",[1]第二周!$O$62)</f>
        <v>0.5</v>
      </c>
      <c r="S14" s="19">
        <f>IF(OR(R14="不供餐",R14=""),"",[1]第二周!$P$62)</f>
        <v>0</v>
      </c>
      <c r="T14" s="19">
        <f>IF(OR(S14="不供餐",S14=""),"",[1]第二周!$Q$62)</f>
        <v>0</v>
      </c>
      <c r="U14" s="20">
        <f>IF(OR(T14="不供餐",T14=""),"",[1]第二周!$R$62)</f>
        <v>30</v>
      </c>
    </row>
    <row r="15" spans="1:21" ht="16.8" thickTop="1" x14ac:dyDescent="0.3">
      <c r="A15" s="8">
        <f>A13+2</f>
        <v>45458</v>
      </c>
      <c r="B15" s="25">
        <f t="shared" si="0"/>
        <v>45458</v>
      </c>
      <c r="C15" s="26" t="s">
        <v>14</v>
      </c>
      <c r="D15" s="27"/>
      <c r="E15" s="28" t="str">
        <f>IF(OR(D15="不供餐",D15=""),"",[1]第二周!$K$68)</f>
        <v/>
      </c>
      <c r="F15" s="28" t="str">
        <f>IF(OR(E15="不供餐",E15=""),"",[1]第二周!$L$68)</f>
        <v/>
      </c>
      <c r="G15" s="28" t="str">
        <f>IF(OR(F15="不供餐",F15=""),"",[1]第二周!$M$68)</f>
        <v/>
      </c>
      <c r="H15" s="28" t="str">
        <f>IF(OR(G15="不供餐",G15=""),"",[1]第二周!$N$68)</f>
        <v/>
      </c>
      <c r="I15" s="28" t="str">
        <f>IF(OR(H15="不供餐",H15=""),"",[1]第二周!$O$68)</f>
        <v/>
      </c>
      <c r="J15" s="28" t="str">
        <f>IF(OR(I15="不供餐",I15=""),"",[1]第二周!$P$68)</f>
        <v/>
      </c>
      <c r="K15" s="28" t="str">
        <f>IF(OR(J15="不供餐",J15=""),"",[1]第二周!$Q$68)</f>
        <v/>
      </c>
      <c r="L15" s="28" t="str">
        <f>IF(OR(K15="不供餐",K15=""),"",[1]第二周!$R$68)</f>
        <v/>
      </c>
      <c r="M15" s="27"/>
      <c r="N15" s="28" t="str">
        <f>IF(OR(M15="不供餐",M15=""),"",[1]第二周!$K$74)</f>
        <v/>
      </c>
      <c r="O15" s="28" t="str">
        <f>IF(OR(N15="不供餐",N15=""),"",[1]第二周!$L$74)</f>
        <v/>
      </c>
      <c r="P15" s="28" t="str">
        <f>IF(OR(O15="不供餐",O15=""),"",[1]第二周!$M$74)</f>
        <v/>
      </c>
      <c r="Q15" s="28" t="str">
        <f>IF(OR(P15="不供餐",P15=""),"",[1]第二周!$N$74)</f>
        <v/>
      </c>
      <c r="R15" s="28" t="str">
        <f>IF(OR(Q15="不供餐",Q15=""),"",[1]第二周!$O$74)</f>
        <v/>
      </c>
      <c r="S15" s="28" t="str">
        <f>IF(OR(R15="不供餐",R15=""),"",[1]第二周!$P$74)</f>
        <v/>
      </c>
      <c r="T15" s="28" t="str">
        <f>IF(OR(S15="不供餐",S15=""),"",[1]第二周!$Q$74)</f>
        <v/>
      </c>
      <c r="U15" s="29" t="str">
        <f>IF(OR(T15="不供餐",T15=""),"",[1]第二周!$R$74)</f>
        <v/>
      </c>
    </row>
    <row r="16" spans="1:21" x14ac:dyDescent="0.3">
      <c r="A16" s="8">
        <f>A15+1</f>
        <v>45459</v>
      </c>
      <c r="B16" s="9">
        <f t="shared" si="0"/>
        <v>45459</v>
      </c>
      <c r="C16" s="15" t="s">
        <v>21</v>
      </c>
      <c r="D16" s="10"/>
      <c r="E16" s="12"/>
      <c r="F16" s="12"/>
      <c r="G16" s="12"/>
      <c r="H16" s="12"/>
      <c r="I16" s="12"/>
      <c r="J16" s="12"/>
      <c r="K16" s="12"/>
      <c r="L16" s="12"/>
      <c r="M16" s="10"/>
      <c r="N16" s="12"/>
      <c r="O16" s="12"/>
      <c r="P16" s="12"/>
      <c r="Q16" s="12"/>
      <c r="R16" s="12"/>
      <c r="S16" s="12"/>
      <c r="T16" s="12"/>
      <c r="U16" s="13"/>
    </row>
    <row r="17" spans="1:21" x14ac:dyDescent="0.3">
      <c r="A17" s="8">
        <f>A15+2</f>
        <v>45460</v>
      </c>
      <c r="B17" s="9">
        <f t="shared" si="0"/>
        <v>45460</v>
      </c>
      <c r="C17" s="30" t="s">
        <v>72</v>
      </c>
      <c r="D17" s="11" t="s">
        <v>22</v>
      </c>
      <c r="E17" s="12">
        <f>IF(OR(D17="不供餐",D17=""),"",[1]第三周!$K$8)</f>
        <v>3.036</v>
      </c>
      <c r="F17" s="12">
        <f>IF(OR(E17="不供餐",E17=""),"",[1]第三周!$L$8)</f>
        <v>0</v>
      </c>
      <c r="G17" s="12">
        <f>IF(OR(F17="不供餐",F17=""),"",[1]第三周!$M$8)</f>
        <v>0</v>
      </c>
      <c r="H17" s="12">
        <f>IF(OR(G17="不供餐",G17=""),"",[1]第三周!$N$8)</f>
        <v>0</v>
      </c>
      <c r="I17" s="12">
        <f>IF(OR(H17="不供餐",H17=""),"",[1]第三周!$O$8)</f>
        <v>0</v>
      </c>
      <c r="J17" s="12">
        <f>IF(OR(I17="不供餐",I17=""),"",[1]第三周!$P$8)</f>
        <v>0</v>
      </c>
      <c r="K17" s="12">
        <f>IF(OR(J17="不供餐",J17=""),"",[1]第三周!$Q$8)</f>
        <v>0</v>
      </c>
      <c r="L17" s="12">
        <f>IF(OR(K17="不供餐",K17=""),"",[1]第三周!$R$8)</f>
        <v>212.52</v>
      </c>
      <c r="M17" s="10" t="s">
        <v>73</v>
      </c>
      <c r="N17" s="12">
        <f>IF(OR(M17="不供餐",M17=""),"",[1]第三周!$K$14)</f>
        <v>0.4</v>
      </c>
      <c r="O17" s="12">
        <f>IF(OR(N17="不供餐",N17=""),"",[1]第三周!$L$14)</f>
        <v>0.68571428571428572</v>
      </c>
      <c r="P17" s="12">
        <f>IF(OR(O17="不供餐",O17=""),"",[1]第三周!$M$14)</f>
        <v>0</v>
      </c>
      <c r="Q17" s="12">
        <f>IF(OR(P17="不供餐",P17=""),"",[1]第三周!$N$14)</f>
        <v>0.36</v>
      </c>
      <c r="R17" s="12">
        <f>IF(OR(Q17="不供餐",Q17=""),"",[1]第三周!$O$14)</f>
        <v>0.5</v>
      </c>
      <c r="S17" s="12">
        <f>IF(OR(R17="不供餐",R17=""),"",[1]第三周!$P$14)</f>
        <v>0</v>
      </c>
      <c r="T17" s="12">
        <f>IF(OR(S17="不供餐",S17=""),"",[1]第三周!$Q$14)</f>
        <v>0</v>
      </c>
      <c r="U17" s="13">
        <f>IF(OR(T17="不供餐",T17=""),"",[1]第三周!$R$14)</f>
        <v>118.42857142857143</v>
      </c>
    </row>
    <row r="18" spans="1:21" x14ac:dyDescent="0.3">
      <c r="A18" s="8">
        <f>A17+1</f>
        <v>45461</v>
      </c>
      <c r="B18" s="9">
        <f t="shared" si="0"/>
        <v>45461</v>
      </c>
      <c r="C18" s="30" t="s">
        <v>39</v>
      </c>
      <c r="D18" s="10" t="s">
        <v>23</v>
      </c>
      <c r="E18" s="12">
        <f>IF(OR(D18="不供餐",D18=""),"",[1]第三周!$K$20)</f>
        <v>1.0666666666666669</v>
      </c>
      <c r="F18" s="12">
        <f>IF(OR(E18="不供餐",E18=""),"",[1]第三周!$L$20)</f>
        <v>0.74285714285714288</v>
      </c>
      <c r="G18" s="12">
        <f>IF(OR(F18="不供餐",F18=""),"",[1]第三周!$M$20)</f>
        <v>0</v>
      </c>
      <c r="H18" s="12">
        <f>IF(OR(G18="不供餐",G18=""),"",[1]第三周!$N$20)</f>
        <v>0.14000000000000001</v>
      </c>
      <c r="I18" s="12">
        <f>IF(OR(H18="不供餐",H18=""),"",[1]第三周!$O$20)</f>
        <v>0</v>
      </c>
      <c r="J18" s="12">
        <f>IF(OR(I18="不供餐",I18=""),"",[1]第三周!$P$20)</f>
        <v>0</v>
      </c>
      <c r="K18" s="12">
        <f>IF(OR(J18="不供餐",J18=""),"",[1]第三周!$Q$20)</f>
        <v>0</v>
      </c>
      <c r="L18" s="12">
        <f>IF(OR(K18="不供餐",K18=""),"",[1]第三周!$R$20)</f>
        <v>133.88095238095241</v>
      </c>
      <c r="M18" s="31" t="s">
        <v>24</v>
      </c>
      <c r="N18" s="12">
        <f>IF(OR(M18="不供餐",M18=""),"",[1]第三周!$K$26)</f>
        <v>0.38400000000000001</v>
      </c>
      <c r="O18" s="12">
        <f>IF(OR(N18="不供餐",N18=""),"",[1]第三周!$L$26)</f>
        <v>0.49572649572649574</v>
      </c>
      <c r="P18" s="12">
        <f>IF(OR(O18="不供餐",O18=""),"",[1]第三周!$M$26)</f>
        <v>0</v>
      </c>
      <c r="Q18" s="12">
        <f>IF(OR(P18="不供餐",P18=""),"",[1]第三周!$N$26)</f>
        <v>0.05</v>
      </c>
      <c r="R18" s="12">
        <f>IF(OR(Q18="不供餐",Q18=""),"",[1]第三周!$O$26)</f>
        <v>0</v>
      </c>
      <c r="S18" s="12">
        <f>IF(OR(R18="不供餐",R18=""),"",[1]第三周!$P$26)</f>
        <v>0</v>
      </c>
      <c r="T18" s="12">
        <f>IF(OR(S18="不供餐",S18=""),"",[1]第三周!$Q$26)</f>
        <v>0</v>
      </c>
      <c r="U18" s="13">
        <f>IF(OR(T18="不供餐",T18=""),"",[1]第三周!$R$26)</f>
        <v>65.309487179487178</v>
      </c>
    </row>
    <row r="19" spans="1:21" x14ac:dyDescent="0.3">
      <c r="A19" s="8">
        <f>A17+2</f>
        <v>45462</v>
      </c>
      <c r="B19" s="9">
        <f t="shared" si="0"/>
        <v>45462</v>
      </c>
      <c r="C19" s="30" t="s">
        <v>40</v>
      </c>
      <c r="D19" s="10" t="s">
        <v>26</v>
      </c>
      <c r="E19" s="12">
        <f>IF(OR(D19="不供餐",D19=""),"",[1]第三周!$K$32)</f>
        <v>1.6600000000000001</v>
      </c>
      <c r="F19" s="12">
        <f>IF(OR(E19="不供餐",E19=""),"",[1]第三周!$L$32)</f>
        <v>0.51428571428571423</v>
      </c>
      <c r="G19" s="12">
        <f>IF(OR(F19="不供餐",F19=""),"",[1]第三周!$M$32)</f>
        <v>0</v>
      </c>
      <c r="H19" s="12">
        <f>IF(OR(G19="不供餐",G19=""),"",[1]第三周!$N$32)</f>
        <v>0.22</v>
      </c>
      <c r="I19" s="12">
        <f>IF(OR(H19="不供餐",H19=""),"",[1]第三周!$O$32)</f>
        <v>0</v>
      </c>
      <c r="J19" s="12">
        <f>IF(OR(I19="不供餐",I19=""),"",[1]第三周!$P$32)</f>
        <v>0</v>
      </c>
      <c r="K19" s="12">
        <f>IF(OR(J19="不供餐",J19=""),"",[1]第三周!$Q$32)</f>
        <v>0</v>
      </c>
      <c r="L19" s="12">
        <f>IF(OR(K19="不供餐",K19=""),"",[1]第三周!$R$32)</f>
        <v>160.2714285714286</v>
      </c>
      <c r="M19" s="10" t="s">
        <v>27</v>
      </c>
      <c r="N19" s="12">
        <f>IF(OR(M19="不供餐",M19=""),"",[1]第三周!$K$38)</f>
        <v>0.8096000000000001</v>
      </c>
      <c r="O19" s="12">
        <f>IF(OR(N19="不供餐",N19=""),"",[1]第三周!$L$38)</f>
        <v>0.60719999999999996</v>
      </c>
      <c r="P19" s="12">
        <f>IF(OR(O19="不供餐",O19=""),"",[1]第三周!$M$38)</f>
        <v>0.6</v>
      </c>
      <c r="Q19" s="12">
        <f>IF(OR(P19="不供餐",P19=""),"",[1]第三周!$N$38)</f>
        <v>0</v>
      </c>
      <c r="R19" s="12">
        <f>IF(OR(Q19="不供餐",Q19=""),"",[1]第三周!$O$38)</f>
        <v>0</v>
      </c>
      <c r="S19" s="12">
        <f>IF(OR(R19="不供餐",R19=""),"",[1]第三周!$P$38)</f>
        <v>0</v>
      </c>
      <c r="T19" s="12">
        <f>IF(OR(S19="不供餐",S19=""),"",[1]第三周!$Q$38)</f>
        <v>0</v>
      </c>
      <c r="U19" s="13">
        <f>IF(OR(T19="不供餐",T19=""),"",[1]第三周!$R$38)</f>
        <v>174.21199999999999</v>
      </c>
    </row>
    <row r="20" spans="1:21" x14ac:dyDescent="0.3">
      <c r="A20" s="8">
        <f>A19+1</f>
        <v>45463</v>
      </c>
      <c r="B20" s="9">
        <f t="shared" si="0"/>
        <v>45463</v>
      </c>
      <c r="C20" s="30" t="s">
        <v>28</v>
      </c>
      <c r="D20" s="15" t="s">
        <v>29</v>
      </c>
      <c r="E20" s="12">
        <f>IF(OR(D20="不供餐",D20=""),"",[1]第三周!$K$44)</f>
        <v>1.7999999999999998</v>
      </c>
      <c r="F20" s="12">
        <f>IF(OR(E20="不供餐",E20=""),"",[1]第三周!$L$44)</f>
        <v>0.72307692307692317</v>
      </c>
      <c r="G20" s="12">
        <f>IF(OR(F20="不供餐",F20=""),"",[1]第三周!$M$44)</f>
        <v>0</v>
      </c>
      <c r="H20" s="12">
        <f>IF(OR(G20="不供餐",G20=""),"",[1]第三周!$N$44)</f>
        <v>0.42000000000000004</v>
      </c>
      <c r="I20" s="12">
        <f>IF(OR(H20="不供餐",H20=""),"",[1]第三周!$O$44)</f>
        <v>0</v>
      </c>
      <c r="J20" s="12">
        <f>IF(OR(I20="不供餐",I20=""),"",[1]第三周!$P$44)</f>
        <v>0</v>
      </c>
      <c r="K20" s="12">
        <f>IF(OR(J20="不供餐",J20=""),"",[1]第三周!$Q$44)</f>
        <v>0</v>
      </c>
      <c r="L20" s="12">
        <f>IF(OR(K20="不供餐",K20=""),"",[1]第三周!$R$44)</f>
        <v>190.73076923076923</v>
      </c>
      <c r="M20" s="10" t="s">
        <v>11</v>
      </c>
      <c r="N20" s="12">
        <f>IF(OR(M20="不供餐",M20=""),"",[1]第三周!$K$50)</f>
        <v>0</v>
      </c>
      <c r="O20" s="12">
        <f>IF(OR(N20="不供餐",N20=""),"",[1]第三周!$L$50)</f>
        <v>0</v>
      </c>
      <c r="P20" s="12">
        <f>IF(OR(O20="不供餐",O20=""),"",[1]第三周!$M$50)</f>
        <v>0</v>
      </c>
      <c r="Q20" s="12">
        <f>IF(OR(P20="不供餐",P20=""),"",[1]第三周!$N$50)</f>
        <v>0</v>
      </c>
      <c r="R20" s="12">
        <f>IF(OR(Q20="不供餐",Q20=""),"",[1]第三周!$O$50)</f>
        <v>1</v>
      </c>
      <c r="S20" s="12">
        <f>IF(OR(R20="不供餐",R20=""),"",[1]第三周!$P$50)</f>
        <v>0</v>
      </c>
      <c r="T20" s="12">
        <f>IF(OR(S20="不供餐",S20=""),"",[1]第三周!$Q$50)</f>
        <v>0</v>
      </c>
      <c r="U20" s="13">
        <f>IF(OR(T20="不供餐",T20=""),"",[1]第三周!$R$50)</f>
        <v>60</v>
      </c>
    </row>
    <row r="21" spans="1:21" ht="16.8" thickBot="1" x14ac:dyDescent="0.35">
      <c r="A21" s="8">
        <f>A19+2</f>
        <v>45464</v>
      </c>
      <c r="B21" s="16">
        <f t="shared" si="0"/>
        <v>45464</v>
      </c>
      <c r="C21" s="32" t="s">
        <v>43</v>
      </c>
      <c r="D21" s="33" t="s">
        <v>74</v>
      </c>
      <c r="E21" s="19">
        <f>IF(OR(D21="不供餐",D21=""),"",[1]第三周!$K$56)</f>
        <v>0.78500000000000003</v>
      </c>
      <c r="F21" s="19">
        <f>IF(OR(E21="不供餐",E21=""),"",[1]第三周!$L$56)</f>
        <v>1.4615384615384615</v>
      </c>
      <c r="G21" s="19">
        <f>IF(OR(F21="不供餐",F21=""),"",[1]第三周!$M$56)</f>
        <v>0</v>
      </c>
      <c r="H21" s="19">
        <f>IF(OR(G21="不供餐",G21=""),"",[1]第三周!$N$56)</f>
        <v>0</v>
      </c>
      <c r="I21" s="19">
        <f>IF(OR(H21="不供餐",H21=""),"",[1]第三周!$O$56)</f>
        <v>0</v>
      </c>
      <c r="J21" s="19">
        <f>IF(OR(I21="不供餐",I21=""),"",[1]第三周!$P$56)</f>
        <v>0</v>
      </c>
      <c r="K21" s="19">
        <f>IF(OR(J21="不供餐",J21=""),"",[1]第三周!$Q$56)</f>
        <v>0</v>
      </c>
      <c r="L21" s="19">
        <f>IF(OR(K21="不供餐",K21=""),"",[1]第三周!$R$56)</f>
        <v>164.56538461538463</v>
      </c>
      <c r="M21" s="18" t="s">
        <v>30</v>
      </c>
      <c r="N21" s="19">
        <f>IF(OR(M21="不供餐",M21=""),"",[1]第三周!$K$62)</f>
        <v>2.16</v>
      </c>
      <c r="O21" s="19">
        <f>IF(OR(N21="不供餐",N21=""),"",[1]第三周!$L$62)</f>
        <v>0</v>
      </c>
      <c r="P21" s="19">
        <f>IF(OR(O21="不供餐",O21=""),"",[1]第三周!$M$62)</f>
        <v>0</v>
      </c>
      <c r="Q21" s="19">
        <f>IF(OR(P21="不供餐",P21=""),"",[1]第三周!$N$62)</f>
        <v>0</v>
      </c>
      <c r="R21" s="19">
        <f>IF(OR(Q21="不供餐",Q21=""),"",[1]第三周!$O$62)</f>
        <v>0.5</v>
      </c>
      <c r="S21" s="19">
        <f>IF(OR(R21="不供餐",R21=""),"",[1]第三周!$P$62)</f>
        <v>0</v>
      </c>
      <c r="T21" s="19">
        <f>IF(OR(S21="不供餐",S21=""),"",[1]第三周!$Q$62)</f>
        <v>24</v>
      </c>
      <c r="U21" s="20">
        <f>IF(OR(T21="不供餐",T21=""),"",[1]第三周!$R$62)</f>
        <v>277.20000000000005</v>
      </c>
    </row>
    <row r="22" spans="1:21" ht="16.8" thickTop="1" x14ac:dyDescent="0.3">
      <c r="A22" s="8">
        <f>A21+1</f>
        <v>45465</v>
      </c>
      <c r="B22" s="25">
        <f t="shared" si="0"/>
        <v>45465</v>
      </c>
      <c r="C22" s="26" t="s">
        <v>46</v>
      </c>
      <c r="D22" s="27"/>
      <c r="E22" s="28" t="str">
        <f>IF(OR(D22="不供餐",D22=""),"",[1]第三周!$K$68)</f>
        <v/>
      </c>
      <c r="F22" s="28" t="str">
        <f>IF(OR(E22="不供餐",E22=""),"",[1]第三周!$L$68)</f>
        <v/>
      </c>
      <c r="G22" s="28" t="str">
        <f>IF(OR(F22="不供餐",F22=""),"",[1]第三周!$M$68)</f>
        <v/>
      </c>
      <c r="H22" s="28" t="str">
        <f>IF(OR(G22="不供餐",G22=""),"",[1]第三周!$N$68)</f>
        <v/>
      </c>
      <c r="I22" s="28" t="str">
        <f>IF(OR(H22="不供餐",H22=""),"",[1]第三周!$O$68)</f>
        <v/>
      </c>
      <c r="J22" s="28" t="str">
        <f>IF(OR(I22="不供餐",I22=""),"",[1]第三周!$P$68)</f>
        <v/>
      </c>
      <c r="K22" s="28" t="str">
        <f>IF(OR(J22="不供餐",J22=""),"",[1]第三周!$Q$68)</f>
        <v/>
      </c>
      <c r="L22" s="28" t="str">
        <f>IF(OR(K22="不供餐",K22=""),"",[1]第三周!$R$68)</f>
        <v/>
      </c>
      <c r="M22" s="27"/>
      <c r="N22" s="28" t="str">
        <f>IF(OR(M22="不供餐",M22=""),"",[1]第三周!$K$74)</f>
        <v/>
      </c>
      <c r="O22" s="28" t="str">
        <f>IF(OR(N22="不供餐",N22=""),"",[1]第三周!$L$74)</f>
        <v/>
      </c>
      <c r="P22" s="28" t="str">
        <f>IF(OR(O22="不供餐",O22=""),"",[1]第三周!$M$74)</f>
        <v/>
      </c>
      <c r="Q22" s="28" t="str">
        <f>IF(OR(P22="不供餐",P22=""),"",[1]第三周!$N$74)</f>
        <v/>
      </c>
      <c r="R22" s="28" t="str">
        <f>IF(OR(Q22="不供餐",Q22=""),"",[1]第三周!$O$74)</f>
        <v/>
      </c>
      <c r="S22" s="28" t="str">
        <f>IF(OR(R22="不供餐",R22=""),"",[1]第三周!$P$74)</f>
        <v/>
      </c>
      <c r="T22" s="28" t="str">
        <f>IF(OR(S22="不供餐",S22=""),"",[1]第三周!$Q$74)</f>
        <v/>
      </c>
      <c r="U22" s="29" t="str">
        <f>IF(OR(T22="不供餐",T22=""),"",[1]第三周!$R$74)</f>
        <v/>
      </c>
    </row>
    <row r="23" spans="1:21" x14ac:dyDescent="0.3">
      <c r="A23" s="8">
        <f>A21+2</f>
        <v>45466</v>
      </c>
      <c r="B23" s="9">
        <f t="shared" si="0"/>
        <v>45466</v>
      </c>
      <c r="C23" s="15" t="s">
        <v>37</v>
      </c>
      <c r="D23" s="10"/>
      <c r="E23" s="12"/>
      <c r="F23" s="12"/>
      <c r="G23" s="12"/>
      <c r="H23" s="12"/>
      <c r="I23" s="12"/>
      <c r="J23" s="12"/>
      <c r="K23" s="12"/>
      <c r="L23" s="12"/>
      <c r="M23" s="10"/>
      <c r="N23" s="12"/>
      <c r="O23" s="12"/>
      <c r="P23" s="12"/>
      <c r="Q23" s="12"/>
      <c r="R23" s="12"/>
      <c r="S23" s="12"/>
      <c r="T23" s="12"/>
      <c r="U23" s="13"/>
    </row>
    <row r="24" spans="1:21" x14ac:dyDescent="0.3">
      <c r="A24" s="8">
        <f>A23+1</f>
        <v>45467</v>
      </c>
      <c r="B24" s="9">
        <f t="shared" si="0"/>
        <v>45467</v>
      </c>
      <c r="C24" s="30" t="s">
        <v>44</v>
      </c>
      <c r="D24" s="10" t="s">
        <v>47</v>
      </c>
      <c r="E24" s="12">
        <f>IF(OR(D24="不供餐",D24=""),"",[1]第四周!$K$8)</f>
        <v>1.8216000000000001</v>
      </c>
      <c r="F24" s="12">
        <f>IF(OR(E24="不供餐",E24=""),"",[1]第四周!$L$8)</f>
        <v>0.50600000000000001</v>
      </c>
      <c r="G24" s="12">
        <f>IF(OR(F24="不供餐",F24=""),"",[1]第四周!$M$8)</f>
        <v>0</v>
      </c>
      <c r="H24" s="12">
        <f>IF(OR(G24="不供餐",G24=""),"",[1]第四周!$N$8)</f>
        <v>0</v>
      </c>
      <c r="I24" s="12">
        <f>IF(OR(H24="不供餐",H24=""),"",[1]第四周!$O$8)</f>
        <v>0</v>
      </c>
      <c r="J24" s="12">
        <f>IF(OR(I24="不供餐",I24=""),"",[1]第四周!$P$8)</f>
        <v>0.8096000000000001</v>
      </c>
      <c r="K24" s="12">
        <f>IF(OR(J24="不供餐",J24=""),"",[1]第四周!$Q$8)</f>
        <v>0</v>
      </c>
      <c r="L24" s="12">
        <f>IF(OR(K24="不供餐",K24=""),"",[1]第四周!$R$8)</f>
        <v>201.89400000000001</v>
      </c>
      <c r="M24" s="10" t="s">
        <v>59</v>
      </c>
      <c r="N24" s="12">
        <f>IF(OR(M24="不供餐",M24=""),"",[1]第四周!$K$14)</f>
        <v>1</v>
      </c>
      <c r="O24" s="12">
        <f>IF(OR(N24="不供餐",N24=""),"",[1]第四周!$L$14)</f>
        <v>0</v>
      </c>
      <c r="P24" s="12">
        <f>IF(OR(O24="不供餐",O24=""),"",[1]第四周!$M$14)</f>
        <v>0</v>
      </c>
      <c r="Q24" s="12">
        <f>IF(OR(P24="不供餐",P24=""),"",[1]第四周!$N$14)</f>
        <v>0</v>
      </c>
      <c r="R24" s="12">
        <f>IF(OR(Q24="不供餐",Q24=""),"",[1]第四周!$O$14)</f>
        <v>0.5</v>
      </c>
      <c r="S24" s="12">
        <f>IF(OR(R24="不供餐",R24=""),"",[1]第四周!$P$14)</f>
        <v>0</v>
      </c>
      <c r="T24" s="12">
        <f>IF(OR(S24="不供餐",S24=""),"",[1]第四周!$Q$14)</f>
        <v>0</v>
      </c>
      <c r="U24" s="13">
        <f>IF(OR(T24="不供餐",T24=""),"",[1]第四周!$R$14)</f>
        <v>100</v>
      </c>
    </row>
    <row r="25" spans="1:21" x14ac:dyDescent="0.3">
      <c r="A25" s="8">
        <f>A23+2</f>
        <v>45468</v>
      </c>
      <c r="B25" s="9">
        <f t="shared" si="0"/>
        <v>45468</v>
      </c>
      <c r="C25" s="30" t="s">
        <v>39</v>
      </c>
      <c r="D25" s="10" t="s">
        <v>32</v>
      </c>
      <c r="E25" s="12">
        <f>IF(OR(D25="不供餐",D25=""),"",[1]第四周!$K$20)</f>
        <v>1.4222222222222223</v>
      </c>
      <c r="F25" s="12">
        <f>IF(OR(E25="不供餐",E25=""),"",[1]第四周!$L$20)</f>
        <v>0.54285714285714293</v>
      </c>
      <c r="G25" s="12">
        <f>IF(OR(F25="不供餐",F25=""),"",[1]第四周!$M$20)</f>
        <v>0</v>
      </c>
      <c r="H25" s="12">
        <f>IF(OR(G25="不供餐",G25=""),"",[1]第四周!$N$20)</f>
        <v>0</v>
      </c>
      <c r="I25" s="12">
        <f>IF(OR(H25="不供餐",H25=""),"",[1]第四周!$O$20)</f>
        <v>0</v>
      </c>
      <c r="J25" s="12">
        <f>IF(OR(I25="不供餐",I25=""),"",[1]第四周!$P$20)</f>
        <v>0</v>
      </c>
      <c r="K25" s="12">
        <f>IF(OR(J25="不供餐",J25=""),"",[1]第四周!$Q$20)</f>
        <v>0</v>
      </c>
      <c r="L25" s="12">
        <f>IF(OR(K25="不供餐",K25=""),"",[1]第四周!$R$20)</f>
        <v>140.26984126984127</v>
      </c>
      <c r="M25" s="31" t="s">
        <v>33</v>
      </c>
      <c r="N25" s="12">
        <f>IF(OR(M25="不供餐",M25=""),"",[1]第四周!$K$26)</f>
        <v>0</v>
      </c>
      <c r="O25" s="12">
        <f>IF(OR(N25="不供餐",N25=""),"",[1]第四周!$L$26)</f>
        <v>0.54711538461538467</v>
      </c>
      <c r="P25" s="12">
        <f>IF(OR(O25="不供餐",O25=""),"",[1]第四周!$M$26)</f>
        <v>0</v>
      </c>
      <c r="Q25" s="12">
        <f>IF(OR(P25="不供餐",P25=""),"",[1]第四周!$N$26)</f>
        <v>0</v>
      </c>
      <c r="R25" s="12">
        <f>IF(OR(Q25="不供餐",Q25=""),"",[1]第四周!$O$26)</f>
        <v>0</v>
      </c>
      <c r="S25" s="12">
        <f>IF(OR(R25="不供餐",R25=""),"",[1]第四周!$P$26)</f>
        <v>0</v>
      </c>
      <c r="T25" s="12">
        <f>IF(OR(S25="不供餐",S25=""),"",[1]第四周!$Q$26)</f>
        <v>0</v>
      </c>
      <c r="U25" s="13">
        <f>IF(OR(T25="不供餐",T25=""),"",[1]第四周!$R$26)</f>
        <v>41.033653846153854</v>
      </c>
    </row>
    <row r="26" spans="1:21" x14ac:dyDescent="0.3">
      <c r="A26" s="8">
        <f t="shared" ref="A26:A36" si="1">A25+1</f>
        <v>45469</v>
      </c>
      <c r="B26" s="9">
        <f t="shared" si="0"/>
        <v>45469</v>
      </c>
      <c r="C26" s="30" t="s">
        <v>75</v>
      </c>
      <c r="D26" s="10" t="s">
        <v>58</v>
      </c>
      <c r="E26" s="12">
        <f>IF(OR(D26="不供餐",D26=""),"",[1]第四周!$K$32)</f>
        <v>0.91300000000000003</v>
      </c>
      <c r="F26" s="12">
        <f>IF(OR(E26="不供餐",E26=""),"",[1]第四周!$L$32)</f>
        <v>0.36</v>
      </c>
      <c r="G26" s="12">
        <f>IF(OR(F26="不供餐",F26=""),"",[1]第四周!$M$32)</f>
        <v>0</v>
      </c>
      <c r="H26" s="12">
        <f>IF(OR(G26="不供餐",G26=""),"",[1]第四周!$N$32)</f>
        <v>0.27</v>
      </c>
      <c r="I26" s="12">
        <f>IF(OR(H26="不供餐",H26=""),"",[1]第四周!$O$32)</f>
        <v>0</v>
      </c>
      <c r="J26" s="12">
        <f>IF(OR(I26="不供餐",I26=""),"",[1]第四周!$P$32)</f>
        <v>0</v>
      </c>
      <c r="K26" s="12">
        <f>IF(OR(J26="不供餐",J26=""),"",[1]第四周!$Q$32)</f>
        <v>0</v>
      </c>
      <c r="L26" s="12">
        <f>IF(OR(K26="不供餐",K26=""),"",[1]第四周!$R$32)</f>
        <v>97.66</v>
      </c>
      <c r="M26" s="10" t="s">
        <v>34</v>
      </c>
      <c r="N26" s="12">
        <f>IF(OR(M26="不供餐",M26=""),"",[1]第四周!$K$38)</f>
        <v>0.40480000000000005</v>
      </c>
      <c r="O26" s="12">
        <f>IF(OR(N26="不供餐",N26=""),"",[1]第四周!$L$38)</f>
        <v>0.40480000000000005</v>
      </c>
      <c r="P26" s="12">
        <f>IF(OR(O26="不供餐",O26=""),"",[1]第四周!$M$38)</f>
        <v>0.6</v>
      </c>
      <c r="Q26" s="12">
        <f>IF(OR(P26="不供餐",P26=""),"",[1]第四周!$N$38)</f>
        <v>0</v>
      </c>
      <c r="R26" s="12">
        <f>IF(OR(Q26="不供餐",Q26=""),"",[1]第四周!$O$38)</f>
        <v>0</v>
      </c>
      <c r="S26" s="12">
        <f>IF(OR(R26="不供餐",R26=""),"",[1]第四周!$P$38)</f>
        <v>0.40480000000000005</v>
      </c>
      <c r="T26" s="12">
        <f>IF(OR(S26="不供餐",S26=""),"",[1]第四周!$Q$38)</f>
        <v>0</v>
      </c>
      <c r="U26" s="13">
        <f>IF(OR(T26="不供餐",T26=""),"",[1]第四周!$R$38)</f>
        <v>148.91200000000001</v>
      </c>
    </row>
    <row r="27" spans="1:21" x14ac:dyDescent="0.3">
      <c r="A27" s="8">
        <f t="shared" si="1"/>
        <v>45470</v>
      </c>
      <c r="B27" s="9">
        <f t="shared" si="0"/>
        <v>45470</v>
      </c>
      <c r="C27" s="15" t="s">
        <v>9</v>
      </c>
      <c r="D27" s="31" t="s">
        <v>35</v>
      </c>
      <c r="E27" s="12">
        <f>IF(OR(D27="不供餐",D27=""),"",[1]第四周!$K$44)</f>
        <v>1.7999999999999998</v>
      </c>
      <c r="F27" s="12">
        <f>IF(OR(E27="不供餐",E27=""),"",[1]第四周!$L$44)</f>
        <v>0.48571428571428577</v>
      </c>
      <c r="G27" s="12">
        <f>IF(OR(F27="不供餐",F27=""),"",[1]第四周!$M$44)</f>
        <v>0</v>
      </c>
      <c r="H27" s="12">
        <f>IF(OR(G27="不供餐",G27=""),"",[1]第四周!$N$44)</f>
        <v>0.28000000000000003</v>
      </c>
      <c r="I27" s="12">
        <f>IF(OR(H27="不供餐",H27=""),"",[1]第四周!$O$44)</f>
        <v>0</v>
      </c>
      <c r="J27" s="12">
        <f>IF(OR(I27="不供餐",I27=""),"",[1]第四周!$P$44)</f>
        <v>0</v>
      </c>
      <c r="K27" s="12">
        <f>IF(OR(J27="不供餐",J27=""),"",[1]第四周!$Q$44)</f>
        <v>0</v>
      </c>
      <c r="L27" s="12">
        <f>IF(OR(K27="不供餐",K27=""),"",[1]第四周!$R$44)</f>
        <v>169.42857142857142</v>
      </c>
      <c r="M27" s="10" t="s">
        <v>11</v>
      </c>
      <c r="N27" s="12">
        <f>IF(OR(M27="不供餐",M27=""),"",[1]第四周!$K$50)</f>
        <v>0</v>
      </c>
      <c r="O27" s="12">
        <f>IF(OR(N27="不供餐",N27=""),"",[1]第四周!$L$50)</f>
        <v>0</v>
      </c>
      <c r="P27" s="12">
        <f>IF(OR(O27="不供餐",O27=""),"",[1]第四周!$M$50)</f>
        <v>0</v>
      </c>
      <c r="Q27" s="12">
        <f>IF(OR(P27="不供餐",P27=""),"",[1]第四周!$N$50)</f>
        <v>0</v>
      </c>
      <c r="R27" s="12">
        <f>IF(OR(Q27="不供餐",Q27=""),"",[1]第四周!$O$50)</f>
        <v>1</v>
      </c>
      <c r="S27" s="12">
        <f>IF(OR(R27="不供餐",R27=""),"",[1]第四周!$P$50)</f>
        <v>0</v>
      </c>
      <c r="T27" s="12">
        <f>IF(OR(S27="不供餐",S27=""),"",[1]第四周!$Q$50)</f>
        <v>0</v>
      </c>
      <c r="U27" s="13">
        <f>IF(OR(T27="不供餐",T27=""),"",[1]第四周!$R$50)</f>
        <v>60</v>
      </c>
    </row>
    <row r="28" spans="1:21" ht="16.8" thickBot="1" x14ac:dyDescent="0.35">
      <c r="A28" s="8">
        <f>A26+2</f>
        <v>45471</v>
      </c>
      <c r="B28" s="16">
        <f>DATE(YEAR(A28),MONTH(A28),DAY(A28))</f>
        <v>45471</v>
      </c>
      <c r="C28" s="17" t="s">
        <v>12</v>
      </c>
      <c r="D28" s="18" t="s">
        <v>76</v>
      </c>
      <c r="E28" s="19">
        <f>IF(OR(D28="不供餐",D28=""),"",[1]第四周!$K$56)</f>
        <v>1.8250857142857142</v>
      </c>
      <c r="F28" s="19">
        <f>IF(OR(E28="不供餐",E28=""),"",[1]第四周!$L$56)</f>
        <v>1.506</v>
      </c>
      <c r="G28" s="19">
        <f>IF(OR(F28="不供餐",F28=""),"",[1]第四周!$M$56)</f>
        <v>0</v>
      </c>
      <c r="H28" s="19">
        <f>IF(OR(G28="不供餐",G28=""),"",[1]第四周!$N$56)</f>
        <v>0</v>
      </c>
      <c r="I28" s="19">
        <f>IF(OR(H28="不供餐",H28=""),"",[1]第四周!$O$56)</f>
        <v>0</v>
      </c>
      <c r="J28" s="19">
        <f>IF(OR(I28="不供餐",I28=""),"",[1]第四周!$P$56)</f>
        <v>0.60719999999999996</v>
      </c>
      <c r="K28" s="19">
        <f>IF(OR(J28="不供餐",J28=""),"",[1]第四周!$Q$56)</f>
        <v>0</v>
      </c>
      <c r="L28" s="19">
        <f>IF(OR(K28="不供餐",K28=""),"",[1]第四周!$R$56)</f>
        <v>268.03000000000003</v>
      </c>
      <c r="M28" s="18" t="s">
        <v>77</v>
      </c>
      <c r="N28" s="19">
        <f>IF(OR(M28="不供餐",M28=""),"",[1]第四周!$K$62)</f>
        <v>1.5090909090909093</v>
      </c>
      <c r="O28" s="19">
        <f>IF(OR(N28="不供餐",N28=""),"",[1]第四周!$L$62)</f>
        <v>0</v>
      </c>
      <c r="P28" s="19">
        <f>IF(OR(O28="不供餐",O28=""),"",[1]第四周!$M$62)</f>
        <v>0</v>
      </c>
      <c r="Q28" s="19">
        <f>IF(OR(P28="不供餐",P28=""),"",[1]第四周!$N$62)</f>
        <v>0.01</v>
      </c>
      <c r="R28" s="19">
        <f>IF(OR(Q28="不供餐",Q28=""),"",[1]第四周!$O$62)</f>
        <v>0.5</v>
      </c>
      <c r="S28" s="19">
        <f>IF(OR(R28="不供餐",R28=""),"",[1]第四周!$P$62)</f>
        <v>0</v>
      </c>
      <c r="T28" s="19">
        <f>IF(OR(S28="不供餐",S28=""),"",[1]第四周!$Q$62)</f>
        <v>24</v>
      </c>
      <c r="U28" s="20">
        <f>IF(OR(T28="不供餐",T28=""),"",[1]第四周!$R$62)</f>
        <v>231.88636363636365</v>
      </c>
    </row>
    <row r="29" spans="1:21" ht="17.399999999999999" thickTop="1" thickBot="1" x14ac:dyDescent="0.35">
      <c r="A29" s="8">
        <f t="shared" si="1"/>
        <v>45472</v>
      </c>
      <c r="B29" s="21">
        <f t="shared" si="0"/>
        <v>45472</v>
      </c>
      <c r="C29" s="22" t="s">
        <v>14</v>
      </c>
      <c r="D29" s="34"/>
      <c r="E29" s="23" t="str">
        <f>IF(OR(D29="不供餐",D29=""),"",[1]第四周!$K$68)</f>
        <v/>
      </c>
      <c r="F29" s="23" t="str">
        <f>IF(OR(E29="不供餐",E29=""),"",[1]第四周!$L$68)</f>
        <v/>
      </c>
      <c r="G29" s="23" t="str">
        <f>IF(OR(F29="不供餐",F29=""),"",[1]第四周!$M$68)</f>
        <v/>
      </c>
      <c r="H29" s="23" t="str">
        <f>IF(OR(G29="不供餐",G29=""),"",[1]第四周!$N$68)</f>
        <v/>
      </c>
      <c r="I29" s="23" t="str">
        <f>IF(OR(H29="不供餐",H29=""),"",[1]第四周!$O$68)</f>
        <v/>
      </c>
      <c r="J29" s="23" t="str">
        <f>IF(OR(I29="不供餐",I29=""),"",[1]第四周!$P$68)</f>
        <v/>
      </c>
      <c r="K29" s="23" t="str">
        <f>IF(OR(J29="不供餐",J29=""),"",[1]第四周!$Q$68)</f>
        <v/>
      </c>
      <c r="L29" s="23" t="str">
        <f>IF(OR(K29="不供餐",K29=""),"",[1]第四周!$R$68)</f>
        <v/>
      </c>
      <c r="M29" s="34"/>
      <c r="N29" s="23" t="str">
        <f>IF(OR(M29="不供餐",M29=""),"",[1]第四周!$K$74)</f>
        <v/>
      </c>
      <c r="O29" s="23" t="str">
        <f>IF(OR(N29="不供餐",N29=""),"",[1]第四周!$L$74)</f>
        <v/>
      </c>
      <c r="P29" s="23" t="str">
        <f>IF(OR(O29="不供餐",O29=""),"",[1]第四周!$M$74)</f>
        <v/>
      </c>
      <c r="Q29" s="23" t="str">
        <f>IF(OR(P29="不供餐",P29=""),"",[1]第四周!$N$74)</f>
        <v/>
      </c>
      <c r="R29" s="23" t="str">
        <f>IF(OR(Q29="不供餐",Q29=""),"",[1]第四周!$O$74)</f>
        <v/>
      </c>
      <c r="S29" s="23" t="str">
        <f>IF(OR(R29="不供餐",R29=""),"",[1]第四周!$P$74)</f>
        <v/>
      </c>
      <c r="T29" s="23" t="str">
        <f>IF(OR(S29="不供餐",S29=""),"",[1]第四周!$Q$74)</f>
        <v/>
      </c>
      <c r="U29" s="24" t="str">
        <f>IF(OR(T29="不供餐",T29=""),"",[1]第四周!$R$74)</f>
        <v/>
      </c>
    </row>
    <row r="30" spans="1:21" ht="16.8" thickTop="1" x14ac:dyDescent="0.3">
      <c r="A30" s="8">
        <f t="shared" si="1"/>
        <v>45473</v>
      </c>
      <c r="B30" s="25">
        <f t="shared" si="0"/>
        <v>45473</v>
      </c>
      <c r="C30" s="26" t="s">
        <v>21</v>
      </c>
      <c r="D30" s="27"/>
      <c r="E30" s="28"/>
      <c r="F30" s="28"/>
      <c r="G30" s="28"/>
      <c r="H30" s="28"/>
      <c r="I30" s="28"/>
      <c r="J30" s="28"/>
      <c r="K30" s="28"/>
      <c r="L30" s="28"/>
      <c r="M30" s="27"/>
      <c r="N30" s="28"/>
      <c r="O30" s="28"/>
      <c r="P30" s="28"/>
      <c r="Q30" s="28"/>
      <c r="R30" s="28"/>
      <c r="S30" s="28"/>
      <c r="T30" s="28"/>
      <c r="U30" s="29"/>
    </row>
    <row r="31" spans="1:21" x14ac:dyDescent="0.3">
      <c r="A31" s="8">
        <f>A29+2</f>
        <v>45474</v>
      </c>
      <c r="B31" s="9">
        <f t="shared" si="0"/>
        <v>45474</v>
      </c>
      <c r="C31" s="30" t="s">
        <v>38</v>
      </c>
      <c r="D31" s="10"/>
      <c r="E31" s="12" t="str">
        <f>IF(OR(D31="不供餐",D31=""),"",#REF!)</f>
        <v/>
      </c>
      <c r="F31" s="12" t="str">
        <f>IF(OR(E31="不供餐",E31=""),"",#REF!)</f>
        <v/>
      </c>
      <c r="G31" s="12" t="str">
        <f>IF(OR(F31="不供餐",F31=""),"",#REF!)</f>
        <v/>
      </c>
      <c r="H31" s="12" t="str">
        <f>IF(OR(G31="不供餐",G31=""),"",#REF!)</f>
        <v/>
      </c>
      <c r="I31" s="12" t="str">
        <f>IF(OR(H31="不供餐",H31=""),"",#REF!)</f>
        <v/>
      </c>
      <c r="J31" s="12" t="str">
        <f>IF(OR(I31="不供餐",I31=""),"",#REF!)</f>
        <v/>
      </c>
      <c r="K31" s="12" t="str">
        <f>IF(OR(J31="不供餐",J31=""),"",#REF!)</f>
        <v/>
      </c>
      <c r="L31" s="12" t="str">
        <f>IF(OR(K31="不供餐",K31=""),"",#REF!)</f>
        <v/>
      </c>
      <c r="M31" s="10"/>
      <c r="N31" s="12" t="str">
        <f>IF(OR(M31="不供餐",M31=""),"",#REF!)</f>
        <v/>
      </c>
      <c r="O31" s="12" t="str">
        <f>IF(OR(N31="不供餐",N31=""),"",#REF!)</f>
        <v/>
      </c>
      <c r="P31" s="12" t="str">
        <f>IF(OR(O31="不供餐",O31=""),"",#REF!)</f>
        <v/>
      </c>
      <c r="Q31" s="12" t="str">
        <f>IF(OR(P31="不供餐",P31=""),"",#REF!)</f>
        <v/>
      </c>
      <c r="R31" s="12" t="str">
        <f>IF(OR(Q31="不供餐",Q31=""),"",#REF!)</f>
        <v/>
      </c>
      <c r="S31" s="12" t="str">
        <f>IF(OR(R31="不供餐",R31=""),"",#REF!)</f>
        <v/>
      </c>
      <c r="T31" s="12" t="str">
        <f>IF(OR(S31="不供餐",S31=""),"",#REF!)</f>
        <v/>
      </c>
      <c r="U31" s="13" t="str">
        <f>IF(OR(T31="不供餐",T31=""),"",#REF!)</f>
        <v/>
      </c>
    </row>
    <row r="32" spans="1:21" x14ac:dyDescent="0.3">
      <c r="A32" s="8">
        <f t="shared" si="1"/>
        <v>45475</v>
      </c>
      <c r="B32" s="9">
        <f t="shared" si="0"/>
        <v>45475</v>
      </c>
      <c r="C32" s="30" t="s">
        <v>16</v>
      </c>
      <c r="D32" s="31"/>
      <c r="E32" s="12" t="str">
        <f>IF(OR(D32="不供餐",D32=""),"",#REF!)</f>
        <v/>
      </c>
      <c r="F32" s="12" t="str">
        <f>IF(OR(E32="不供餐",E32=""),"",#REF!)</f>
        <v/>
      </c>
      <c r="G32" s="12" t="str">
        <f>IF(OR(F32="不供餐",F32=""),"",#REF!)</f>
        <v/>
      </c>
      <c r="H32" s="12" t="str">
        <f>IF(OR(G32="不供餐",G32=""),"",#REF!)</f>
        <v/>
      </c>
      <c r="I32" s="12" t="str">
        <f>IF(OR(H32="不供餐",H32=""),"",#REF!)</f>
        <v/>
      </c>
      <c r="J32" s="12" t="str">
        <f>IF(OR(I32="不供餐",I32=""),"",#REF!)</f>
        <v/>
      </c>
      <c r="K32" s="12" t="str">
        <f>IF(OR(J32="不供餐",J32=""),"",#REF!)</f>
        <v/>
      </c>
      <c r="L32" s="12" t="str">
        <f>IF(OR(K32="不供餐",K32=""),"",#REF!)</f>
        <v/>
      </c>
      <c r="M32" s="31"/>
      <c r="N32" s="12" t="str">
        <f>IF(OR(M32="不供餐",M32=""),"",#REF!)</f>
        <v/>
      </c>
      <c r="O32" s="12" t="str">
        <f>IF(OR(N32="不供餐",N32=""),"",#REF!)</f>
        <v/>
      </c>
      <c r="P32" s="12" t="str">
        <f>IF(OR(O32="不供餐",O32=""),"",#REF!)</f>
        <v/>
      </c>
      <c r="Q32" s="12" t="str">
        <f>IF(OR(P32="不供餐",P32=""),"",#REF!)</f>
        <v/>
      </c>
      <c r="R32" s="12" t="str">
        <f>IF(OR(Q32="不供餐",Q32=""),"",#REF!)</f>
        <v/>
      </c>
      <c r="S32" s="12" t="str">
        <f>IF(OR(R32="不供餐",R32=""),"",#REF!)</f>
        <v/>
      </c>
      <c r="T32" s="12" t="str">
        <f>IF(OR(S32="不供餐",S32=""),"",#REF!)</f>
        <v/>
      </c>
      <c r="U32" s="13" t="str">
        <f>IF(OR(T32="不供餐",T32=""),"",#REF!)</f>
        <v/>
      </c>
    </row>
    <row r="33" spans="1:21" x14ac:dyDescent="0.3">
      <c r="A33" s="8">
        <f t="shared" si="1"/>
        <v>45476</v>
      </c>
      <c r="B33" s="9">
        <f t="shared" si="0"/>
        <v>45476</v>
      </c>
      <c r="C33" s="35" t="s">
        <v>25</v>
      </c>
      <c r="D33" s="36"/>
      <c r="E33" s="28" t="str">
        <f>IF(OR(D33="不供餐",D33=""),"",#REF!)</f>
        <v/>
      </c>
      <c r="F33" s="28" t="str">
        <f>IF(OR(E33="不供餐",E33=""),"",#REF!)</f>
        <v/>
      </c>
      <c r="G33" s="28" t="str">
        <f>IF(OR(F33="不供餐",F33=""),"",#REF!)</f>
        <v/>
      </c>
      <c r="H33" s="28" t="str">
        <f>IF(OR(G33="不供餐",G33=""),"",#REF!)</f>
        <v/>
      </c>
      <c r="I33" s="28" t="str">
        <f>IF(OR(H33="不供餐",H33=""),"",#REF!)</f>
        <v/>
      </c>
      <c r="J33" s="28" t="str">
        <f>IF(OR(I33="不供餐",I33=""),"",#REF!)</f>
        <v/>
      </c>
      <c r="K33" s="28" t="str">
        <f>IF(OR(J33="不供餐",J33=""),"",#REF!)</f>
        <v/>
      </c>
      <c r="L33" s="28" t="str">
        <f>IF(OR(K33="不供餐",K33=""),"",#REF!)</f>
        <v/>
      </c>
      <c r="M33" s="10"/>
      <c r="N33" s="28" t="str">
        <f>IF(OR(M33="不供餐",M33=""),"",#REF!)</f>
        <v/>
      </c>
      <c r="O33" s="28" t="str">
        <f>IF(OR(N33="不供餐",N33=""),"",#REF!)</f>
        <v/>
      </c>
      <c r="P33" s="28" t="str">
        <f>IF(OR(O33="不供餐",O33=""),"",#REF!)</f>
        <v/>
      </c>
      <c r="Q33" s="28" t="str">
        <f>IF(OR(P33="不供餐",P33=""),"",#REF!)</f>
        <v/>
      </c>
      <c r="R33" s="28" t="str">
        <f>IF(OR(Q33="不供餐",Q33=""),"",#REF!)</f>
        <v/>
      </c>
      <c r="S33" s="28" t="str">
        <f>IF(OR(R33="不供餐",R33=""),"",#REF!)</f>
        <v/>
      </c>
      <c r="T33" s="28" t="str">
        <f>IF(OR(S33="不供餐",S33=""),"",#REF!)</f>
        <v/>
      </c>
      <c r="U33" s="29" t="str">
        <f>IF(OR(T33="不供餐",T33=""),"",#REF!)</f>
        <v/>
      </c>
    </row>
    <row r="34" spans="1:21" x14ac:dyDescent="0.3">
      <c r="A34" s="8">
        <f>A32+2</f>
        <v>45477</v>
      </c>
      <c r="B34" s="9">
        <f t="shared" si="0"/>
        <v>45477</v>
      </c>
      <c r="C34" s="15" t="s">
        <v>45</v>
      </c>
      <c r="D34" s="10"/>
      <c r="E34" s="12" t="str">
        <f>IF(OR(D34="不供餐",D34=""),"",#REF!)</f>
        <v/>
      </c>
      <c r="F34" s="12" t="str">
        <f>IF(OR(E34="不供餐",E34=""),"",#REF!)</f>
        <v/>
      </c>
      <c r="G34" s="12" t="str">
        <f>IF(OR(F34="不供餐",F34=""),"",#REF!)</f>
        <v/>
      </c>
      <c r="H34" s="12" t="str">
        <f>IF(OR(G34="不供餐",G34=""),"",#REF!)</f>
        <v/>
      </c>
      <c r="I34" s="12" t="str">
        <f>IF(OR(H34="不供餐",H34=""),"",#REF!)</f>
        <v/>
      </c>
      <c r="J34" s="12" t="str">
        <f>IF(OR(I34="不供餐",I34=""),"",#REF!)</f>
        <v/>
      </c>
      <c r="K34" s="12" t="str">
        <f>IF(OR(J34="不供餐",J34=""),"",#REF!)</f>
        <v/>
      </c>
      <c r="L34" s="12" t="str">
        <f>IF(OR(K34="不供餐",K34=""),"",#REF!)</f>
        <v/>
      </c>
      <c r="M34" s="10"/>
      <c r="N34" s="12" t="str">
        <f>IF(OR(M34="不供餐",M34=""),"",#REF!)</f>
        <v/>
      </c>
      <c r="O34" s="12" t="str">
        <f>IF(OR(N34="不供餐",N34=""),"",#REF!)</f>
        <v/>
      </c>
      <c r="P34" s="12" t="str">
        <f>IF(OR(O34="不供餐",O34=""),"",#REF!)</f>
        <v/>
      </c>
      <c r="Q34" s="12" t="str">
        <f>IF(OR(P34="不供餐",P34=""),"",#REF!)</f>
        <v/>
      </c>
      <c r="R34" s="12" t="str">
        <f>IF(OR(Q34="不供餐",Q34=""),"",#REF!)</f>
        <v/>
      </c>
      <c r="S34" s="12" t="str">
        <f>IF(OR(R34="不供餐",R34=""),"",#REF!)</f>
        <v/>
      </c>
      <c r="T34" s="12" t="str">
        <f>IF(OR(S34="不供餐",S34=""),"",#REF!)</f>
        <v/>
      </c>
      <c r="U34" s="13" t="str">
        <f>IF(OR(T34="不供餐",T34=""),"",#REF!)</f>
        <v/>
      </c>
    </row>
    <row r="35" spans="1:21" ht="16.8" thickBot="1" x14ac:dyDescent="0.35">
      <c r="A35" s="37">
        <f t="shared" si="1"/>
        <v>45478</v>
      </c>
      <c r="B35" s="38">
        <f t="shared" si="0"/>
        <v>45478</v>
      </c>
      <c r="C35" s="22" t="s">
        <v>36</v>
      </c>
      <c r="D35" s="18"/>
      <c r="E35" s="23" t="str">
        <f>IF(OR(D35="不供餐",D35=""),"",#REF!)</f>
        <v/>
      </c>
      <c r="F35" s="23" t="str">
        <f>IF(OR(E35="不供餐",E35=""),"",#REF!)</f>
        <v/>
      </c>
      <c r="G35" s="23" t="str">
        <f>IF(OR(F35="不供餐",F35=""),"",#REF!)</f>
        <v/>
      </c>
      <c r="H35" s="23" t="str">
        <f>IF(OR(G35="不供餐",G35=""),"",#REF!)</f>
        <v/>
      </c>
      <c r="I35" s="23" t="str">
        <f>IF(OR(H35="不供餐",H35=""),"",#REF!)</f>
        <v/>
      </c>
      <c r="J35" s="23" t="str">
        <f>IF(OR(I35="不供餐",I35=""),"",#REF!)</f>
        <v/>
      </c>
      <c r="K35" s="23" t="str">
        <f>IF(OR(J35="不供餐",J35=""),"",#REF!)</f>
        <v/>
      </c>
      <c r="L35" s="23" t="str">
        <f>IF(OR(K35="不供餐",K35=""),"",#REF!)</f>
        <v/>
      </c>
      <c r="M35" s="18"/>
      <c r="N35" s="23" t="str">
        <f>IF(OR(M35="不供餐",M35=""),"",#REF!)</f>
        <v/>
      </c>
      <c r="O35" s="23" t="str">
        <f>IF(OR(N35="不供餐",N35=""),"",#REF!)</f>
        <v/>
      </c>
      <c r="P35" s="23" t="str">
        <f>IF(OR(O35="不供餐",O35=""),"",#REF!)</f>
        <v/>
      </c>
      <c r="Q35" s="23" t="str">
        <f>IF(OR(P35="不供餐",P35=""),"",#REF!)</f>
        <v/>
      </c>
      <c r="R35" s="23" t="str">
        <f>IF(OR(Q35="不供餐",Q35=""),"",#REF!)</f>
        <v/>
      </c>
      <c r="S35" s="23" t="str">
        <f>IF(OR(R35="不供餐",R35=""),"",#REF!)</f>
        <v/>
      </c>
      <c r="T35" s="23" t="str">
        <f>IF(OR(S35="不供餐",S35=""),"",#REF!)</f>
        <v/>
      </c>
      <c r="U35" s="24" t="str">
        <f>IF(OR(T35="不供餐",T35=""),"",#REF!)</f>
        <v/>
      </c>
    </row>
    <row r="36" spans="1:21" ht="16.8" thickTop="1" x14ac:dyDescent="0.3">
      <c r="A36" s="8">
        <f t="shared" si="1"/>
        <v>45479</v>
      </c>
      <c r="B36" s="39">
        <f t="shared" si="0"/>
        <v>45479</v>
      </c>
      <c r="C36" s="26" t="s">
        <v>14</v>
      </c>
      <c r="D36" s="27"/>
      <c r="E36" s="40" t="str">
        <f>IF(OR(D36="不供餐",D36=""),"",#REF!)</f>
        <v/>
      </c>
      <c r="F36" s="40" t="str">
        <f>IF(OR(E36="不供餐",E36=""),"",#REF!)</f>
        <v/>
      </c>
      <c r="G36" s="40" t="str">
        <f>IF(OR(F36="不供餐",F36=""),"",#REF!)</f>
        <v/>
      </c>
      <c r="H36" s="40" t="str">
        <f>IF(OR(G36="不供餐",G36=""),"",#REF!)</f>
        <v/>
      </c>
      <c r="I36" s="40" t="str">
        <f>IF(OR(H36="不供餐",H36=""),"",#REF!)</f>
        <v/>
      </c>
      <c r="J36" s="40" t="str">
        <f>IF(OR(I36="不供餐",I36=""),"",#REF!)</f>
        <v/>
      </c>
      <c r="K36" s="40" t="str">
        <f>IF(OR(J36="不供餐",J36=""),"",#REF!)</f>
        <v/>
      </c>
      <c r="L36" s="40" t="str">
        <f>IF(OR(K36="不供餐",K36=""),"",#REF!)</f>
        <v/>
      </c>
      <c r="M36" s="27"/>
      <c r="N36" s="40" t="str">
        <f>IF(OR(M36="不供餐",M36=""),"",#REF!)</f>
        <v/>
      </c>
      <c r="O36" s="40" t="str">
        <f>IF(OR(N36="不供餐",N36=""),"",#REF!)</f>
        <v/>
      </c>
      <c r="P36" s="40" t="str">
        <f>IF(OR(O36="不供餐",O36=""),"",#REF!)</f>
        <v/>
      </c>
      <c r="Q36" s="40" t="str">
        <f>IF(OR(P36="不供餐",P36=""),"",#REF!)</f>
        <v/>
      </c>
      <c r="R36" s="40" t="str">
        <f>IF(OR(Q36="不供餐",Q36=""),"",#REF!)</f>
        <v/>
      </c>
      <c r="S36" s="40" t="str">
        <f>IF(OR(R36="不供餐",R36=""),"",#REF!)</f>
        <v/>
      </c>
      <c r="T36" s="40" t="str">
        <f>IF(OR(S36="不供餐",S36=""),"",#REF!)</f>
        <v/>
      </c>
      <c r="U36" s="41" t="str">
        <f>IF(OR(T36="不供餐",T36=""),"",#REF!)</f>
        <v/>
      </c>
    </row>
    <row r="37" spans="1:21" ht="16.8" thickBot="1" x14ac:dyDescent="0.35">
      <c r="A37" s="8">
        <f>A35+2</f>
        <v>45480</v>
      </c>
      <c r="B37" s="42">
        <f t="shared" si="0"/>
        <v>45480</v>
      </c>
      <c r="C37" s="15" t="s">
        <v>78</v>
      </c>
      <c r="D37" s="10"/>
      <c r="E37" s="43"/>
      <c r="F37" s="43"/>
      <c r="G37" s="43"/>
      <c r="H37" s="43"/>
      <c r="I37" s="43"/>
      <c r="J37" s="43"/>
      <c r="K37" s="43"/>
      <c r="L37" s="44"/>
      <c r="M37" s="10"/>
      <c r="N37" s="43"/>
      <c r="O37" s="43"/>
      <c r="P37" s="43"/>
      <c r="Q37" s="43"/>
      <c r="R37" s="43"/>
      <c r="S37" s="43"/>
      <c r="T37" s="43"/>
      <c r="U37" s="43"/>
    </row>
    <row r="38" spans="1:21" x14ac:dyDescent="0.3">
      <c r="L38" s="45"/>
    </row>
  </sheetData>
  <mergeCells count="1">
    <mergeCell ref="B1:U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2024-06-03T09:03:19Z</dcterms:created>
  <dcterms:modified xsi:type="dcterms:W3CDTF">2024-06-03T09:05:26Z</dcterms:modified>
</cp:coreProperties>
</file>