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3096E0B-E103-47EB-A696-679C97ED4451}" xr6:coauthVersionLast="36" xr6:coauthVersionMax="36" xr10:uidLastSave="{00000000-0000-0000-0000-000000000000}"/>
  <bookViews>
    <workbookView xWindow="0" yWindow="0" windowWidth="21600" windowHeight="8835" xr2:uid="{00000000-000D-0000-FFFF-FFFF00000000}"/>
  </bookViews>
  <sheets>
    <sheet name="總表" sheetId="1" r:id="rId1"/>
    <sheet name="第一周" sheetId="3" r:id="rId2"/>
    <sheet name="第二周" sheetId="4" r:id="rId3"/>
    <sheet name="第三周" sheetId="5" r:id="rId4"/>
  </sheets>
  <externalReferences>
    <externalReference r:id="rId5"/>
  </externalReferences>
  <definedNames>
    <definedName name="_xlnm.Print_Area" localSheetId="1">第一周!$B$1:$T$83</definedName>
    <definedName name="_xlnm.Print_Area" localSheetId="2">第二周!$B$1:$T$83</definedName>
    <definedName name="_xlnm.Print_Area" localSheetId="3">第三周!$B$1:$T$83</definedName>
    <definedName name="_xlnm.Print_Area" localSheetId="0">總表!$B$1:$U$42</definedName>
  </definedNames>
  <calcPr calcId="191029"/>
</workbook>
</file>

<file path=xl/calcChain.xml><?xml version="1.0" encoding="utf-8"?>
<calcChain xmlns="http://schemas.openxmlformats.org/spreadsheetml/2006/main">
  <c r="N36" i="1" l="1"/>
  <c r="O36" i="1" s="1"/>
  <c r="P36" i="1" s="1"/>
  <c r="Q36" i="1" s="1"/>
  <c r="R36" i="1" s="1"/>
  <c r="S36" i="1" s="1"/>
  <c r="T36" i="1" s="1"/>
  <c r="U36" i="1" s="1"/>
  <c r="N29" i="1"/>
  <c r="O29" i="1" s="1"/>
  <c r="P29" i="1" s="1"/>
  <c r="Q29" i="1" s="1"/>
  <c r="R29" i="1" s="1"/>
  <c r="S29" i="1" s="1"/>
  <c r="T29" i="1" s="1"/>
  <c r="U29" i="1" s="1"/>
  <c r="N22" i="1"/>
  <c r="O22" i="1" s="1"/>
  <c r="P22" i="1" s="1"/>
  <c r="Q22" i="1" s="1"/>
  <c r="R22" i="1" s="1"/>
  <c r="S22" i="1" s="1"/>
  <c r="T22" i="1" s="1"/>
  <c r="U22" i="1" s="1"/>
  <c r="N15" i="1"/>
  <c r="O15" i="1" s="1"/>
  <c r="P15" i="1" s="1"/>
  <c r="Q15" i="1" s="1"/>
  <c r="R15" i="1" s="1"/>
  <c r="S15" i="1" s="1"/>
  <c r="T15" i="1" s="1"/>
  <c r="U15" i="1" s="1"/>
  <c r="E36" i="1" l="1"/>
  <c r="F36" i="1" s="1"/>
  <c r="G36" i="1" s="1"/>
  <c r="H36" i="1" s="1"/>
  <c r="I36" i="1" s="1"/>
  <c r="J36" i="1" s="1"/>
  <c r="K36" i="1" s="1"/>
  <c r="L36" i="1" s="1"/>
  <c r="N8" i="1" l="1"/>
  <c r="O8" i="1" s="1"/>
  <c r="P8" i="1" s="1"/>
  <c r="Q8" i="1" s="1"/>
  <c r="R8" i="1" s="1"/>
  <c r="S8" i="1" s="1"/>
  <c r="T8" i="1" s="1"/>
  <c r="E8" i="1"/>
  <c r="F8" i="1" s="1"/>
  <c r="G8" i="1" s="1"/>
  <c r="H8" i="1" s="1"/>
  <c r="I8" i="1" s="1"/>
  <c r="J8" i="1" s="1"/>
  <c r="K8" i="1" s="1"/>
  <c r="E5" i="1"/>
  <c r="F5" i="1" s="1"/>
  <c r="G5" i="1" s="1"/>
  <c r="H5" i="1" s="1"/>
  <c r="I5" i="1" s="1"/>
  <c r="J5" i="1" s="1"/>
  <c r="K5" i="1" s="1"/>
  <c r="L8" i="1" l="1"/>
  <c r="U8" i="1"/>
  <c r="A5" i="1" l="1"/>
  <c r="A6" i="1" s="1"/>
  <c r="B6" i="1" s="1"/>
  <c r="A4" i="1"/>
  <c r="B4" i="1" s="1"/>
  <c r="B3" i="1"/>
  <c r="N35" i="1" l="1"/>
  <c r="N20" i="1"/>
  <c r="N32" i="1"/>
  <c r="N26" i="1"/>
  <c r="N13" i="1"/>
  <c r="N18" i="1"/>
  <c r="N11" i="1"/>
  <c r="N24" i="1"/>
  <c r="N12" i="1"/>
  <c r="N17" i="1"/>
  <c r="N28" i="1"/>
  <c r="N27" i="1"/>
  <c r="N14" i="1"/>
  <c r="N19" i="1"/>
  <c r="N31" i="1"/>
  <c r="N25" i="1"/>
  <c r="N34" i="1"/>
  <c r="N21" i="1"/>
  <c r="N33" i="1"/>
  <c r="N3" i="1"/>
  <c r="E3" i="1"/>
  <c r="N7" i="1"/>
  <c r="N5" i="1"/>
  <c r="N6" i="1"/>
  <c r="N4" i="1"/>
  <c r="B5" i="1"/>
  <c r="A7" i="1"/>
  <c r="B7" i="1" s="1"/>
  <c r="O35" i="1" l="1"/>
  <c r="P35" i="1" s="1"/>
  <c r="Q35" i="1" s="1"/>
  <c r="R35" i="1" s="1"/>
  <c r="S35" i="1" s="1"/>
  <c r="T35" i="1" s="1"/>
  <c r="O11" i="1"/>
  <c r="P11" i="1" s="1"/>
  <c r="Q11" i="1" s="1"/>
  <c r="R11" i="1" s="1"/>
  <c r="S11" i="1" s="1"/>
  <c r="T11" i="1" s="1"/>
  <c r="O34" i="1"/>
  <c r="P34" i="1" s="1"/>
  <c r="Q34" i="1" s="1"/>
  <c r="R34" i="1" s="1"/>
  <c r="S34" i="1" s="1"/>
  <c r="T34" i="1" s="1"/>
  <c r="O33" i="1"/>
  <c r="P33" i="1" s="1"/>
  <c r="Q33" i="1" s="1"/>
  <c r="R33" i="1" s="1"/>
  <c r="S33" i="1" s="1"/>
  <c r="T33" i="1" s="1"/>
  <c r="O25" i="1"/>
  <c r="P25" i="1" s="1"/>
  <c r="Q25" i="1" s="1"/>
  <c r="R25" i="1" s="1"/>
  <c r="S25" i="1" s="1"/>
  <c r="T25" i="1" s="1"/>
  <c r="O17" i="1"/>
  <c r="P17" i="1" s="1"/>
  <c r="Q17" i="1" s="1"/>
  <c r="R17" i="1" s="1"/>
  <c r="S17" i="1" s="1"/>
  <c r="T17" i="1" s="1"/>
  <c r="O12" i="1"/>
  <c r="P12" i="1" s="1"/>
  <c r="Q12" i="1" s="1"/>
  <c r="R12" i="1" s="1"/>
  <c r="S12" i="1" s="1"/>
  <c r="T12" i="1" s="1"/>
  <c r="O31" i="1"/>
  <c r="P31" i="1" s="1"/>
  <c r="Q31" i="1" s="1"/>
  <c r="R31" i="1" s="1"/>
  <c r="S31" i="1" s="1"/>
  <c r="T31" i="1" s="1"/>
  <c r="O20" i="1"/>
  <c r="P20" i="1" s="1"/>
  <c r="Q20" i="1" s="1"/>
  <c r="R20" i="1" s="1"/>
  <c r="S20" i="1" s="1"/>
  <c r="T20" i="1" s="1"/>
  <c r="O26" i="1"/>
  <c r="P26" i="1" s="1"/>
  <c r="Q26" i="1" s="1"/>
  <c r="R26" i="1" s="1"/>
  <c r="S26" i="1" s="1"/>
  <c r="T26" i="1" s="1"/>
  <c r="O27" i="1"/>
  <c r="P27" i="1" s="1"/>
  <c r="Q27" i="1" s="1"/>
  <c r="R27" i="1" s="1"/>
  <c r="S27" i="1" s="1"/>
  <c r="T27" i="1" s="1"/>
  <c r="O18" i="1"/>
  <c r="P18" i="1" s="1"/>
  <c r="Q18" i="1" s="1"/>
  <c r="R18" i="1" s="1"/>
  <c r="S18" i="1" s="1"/>
  <c r="T18" i="1" s="1"/>
  <c r="O14" i="1"/>
  <c r="P14" i="1" s="1"/>
  <c r="Q14" i="1" s="1"/>
  <c r="R14" i="1" s="1"/>
  <c r="S14" i="1" s="1"/>
  <c r="T14" i="1" s="1"/>
  <c r="O13" i="1"/>
  <c r="P13" i="1" s="1"/>
  <c r="Q13" i="1" s="1"/>
  <c r="R13" i="1" s="1"/>
  <c r="S13" i="1" s="1"/>
  <c r="T13" i="1" s="1"/>
  <c r="O32" i="1"/>
  <c r="P32" i="1" s="1"/>
  <c r="Q32" i="1" s="1"/>
  <c r="R32" i="1" s="1"/>
  <c r="S32" i="1" s="1"/>
  <c r="T32" i="1" s="1"/>
  <c r="O21" i="1"/>
  <c r="P21" i="1" s="1"/>
  <c r="Q21" i="1" s="1"/>
  <c r="R21" i="1" s="1"/>
  <c r="S21" i="1" s="1"/>
  <c r="T21" i="1" s="1"/>
  <c r="O19" i="1"/>
  <c r="P19" i="1" s="1"/>
  <c r="Q19" i="1" s="1"/>
  <c r="R19" i="1" s="1"/>
  <c r="S19" i="1" s="1"/>
  <c r="T19" i="1" s="1"/>
  <c r="O24" i="1"/>
  <c r="P24" i="1" s="1"/>
  <c r="Q24" i="1" s="1"/>
  <c r="R24" i="1" s="1"/>
  <c r="S24" i="1" s="1"/>
  <c r="T24" i="1" s="1"/>
  <c r="O28" i="1"/>
  <c r="P28" i="1" s="1"/>
  <c r="Q28" i="1" s="1"/>
  <c r="R28" i="1" s="1"/>
  <c r="S28" i="1" s="1"/>
  <c r="T28" i="1" s="1"/>
  <c r="F3" i="1"/>
  <c r="G3" i="1" s="1"/>
  <c r="H3" i="1" s="1"/>
  <c r="I3" i="1" s="1"/>
  <c r="J3" i="1" s="1"/>
  <c r="K3" i="1" s="1"/>
  <c r="O7" i="1"/>
  <c r="P7" i="1" s="1"/>
  <c r="Q7" i="1" s="1"/>
  <c r="R7" i="1" s="1"/>
  <c r="S7" i="1" s="1"/>
  <c r="T7" i="1" s="1"/>
  <c r="O4" i="1"/>
  <c r="P4" i="1" s="1"/>
  <c r="Q4" i="1" s="1"/>
  <c r="R4" i="1" s="1"/>
  <c r="S4" i="1" s="1"/>
  <c r="T4" i="1" s="1"/>
  <c r="O3" i="1"/>
  <c r="P3" i="1" s="1"/>
  <c r="Q3" i="1" s="1"/>
  <c r="R3" i="1" s="1"/>
  <c r="S3" i="1" s="1"/>
  <c r="T3" i="1" s="1"/>
  <c r="O6" i="1"/>
  <c r="P6" i="1" s="1"/>
  <c r="Q6" i="1" s="1"/>
  <c r="R6" i="1" s="1"/>
  <c r="S6" i="1" s="1"/>
  <c r="T6" i="1" s="1"/>
  <c r="O5" i="1"/>
  <c r="P5" i="1" s="1"/>
  <c r="Q5" i="1" s="1"/>
  <c r="R5" i="1" s="1"/>
  <c r="S5" i="1" s="1"/>
  <c r="T5" i="1" s="1"/>
  <c r="E28" i="1"/>
  <c r="E22" i="1"/>
  <c r="F22" i="1" s="1"/>
  <c r="G22" i="1" s="1"/>
  <c r="H22" i="1" s="1"/>
  <c r="I22" i="1" s="1"/>
  <c r="J22" i="1" s="1"/>
  <c r="K22" i="1" s="1"/>
  <c r="E15" i="1"/>
  <c r="E24" i="1"/>
  <c r="E25" i="1"/>
  <c r="E21" i="1"/>
  <c r="E20" i="1"/>
  <c r="E32" i="1"/>
  <c r="E17" i="1"/>
  <c r="E12" i="1"/>
  <c r="E34" i="1"/>
  <c r="E33" i="1"/>
  <c r="E29" i="1"/>
  <c r="E27" i="1"/>
  <c r="E14" i="1"/>
  <c r="E19" i="1"/>
  <c r="E31" i="1"/>
  <c r="E10" i="1"/>
  <c r="E11" i="1"/>
  <c r="E13" i="1"/>
  <c r="E35" i="1"/>
  <c r="E26" i="1"/>
  <c r="E6" i="1"/>
  <c r="E7" i="1"/>
  <c r="E4" i="1"/>
  <c r="A8" i="1"/>
  <c r="B8" i="1" s="1"/>
  <c r="A9" i="1"/>
  <c r="B9" i="1" s="1"/>
  <c r="F29" i="1" l="1"/>
  <c r="G29" i="1" s="1"/>
  <c r="H29" i="1" s="1"/>
  <c r="I29" i="1" s="1"/>
  <c r="J29" i="1" s="1"/>
  <c r="K29" i="1" s="1"/>
  <c r="F15" i="1"/>
  <c r="G15" i="1" s="1"/>
  <c r="H15" i="1" s="1"/>
  <c r="I15" i="1" s="1"/>
  <c r="J15" i="1" s="1"/>
  <c r="K15" i="1" s="1"/>
  <c r="F35" i="1"/>
  <c r="G35" i="1" s="1"/>
  <c r="H35" i="1" s="1"/>
  <c r="I35" i="1" s="1"/>
  <c r="J35" i="1" s="1"/>
  <c r="K35" i="1" s="1"/>
  <c r="U35" i="1"/>
  <c r="F33" i="1"/>
  <c r="G33" i="1" s="1"/>
  <c r="H33" i="1" s="1"/>
  <c r="I33" i="1" s="1"/>
  <c r="J33" i="1" s="1"/>
  <c r="K33" i="1" s="1"/>
  <c r="U33" i="1"/>
  <c r="F34" i="1"/>
  <c r="G34" i="1" s="1"/>
  <c r="H34" i="1" s="1"/>
  <c r="I34" i="1" s="1"/>
  <c r="J34" i="1" s="1"/>
  <c r="K34" i="1" s="1"/>
  <c r="U34" i="1"/>
  <c r="U11" i="1"/>
  <c r="F11" i="1"/>
  <c r="G11" i="1" s="1"/>
  <c r="H11" i="1" s="1"/>
  <c r="I11" i="1" s="1"/>
  <c r="J11" i="1" s="1"/>
  <c r="K11" i="1" s="1"/>
  <c r="F10" i="1"/>
  <c r="G10" i="1" s="1"/>
  <c r="H10" i="1" s="1"/>
  <c r="I10" i="1" s="1"/>
  <c r="J10" i="1" s="1"/>
  <c r="K10" i="1" s="1"/>
  <c r="U27" i="1"/>
  <c r="F19" i="1"/>
  <c r="G19" i="1" s="1"/>
  <c r="H19" i="1" s="1"/>
  <c r="I19" i="1" s="1"/>
  <c r="J19" i="1" s="1"/>
  <c r="K19" i="1" s="1"/>
  <c r="U26" i="1"/>
  <c r="U20" i="1"/>
  <c r="F26" i="1"/>
  <c r="G26" i="1" s="1"/>
  <c r="H26" i="1" s="1"/>
  <c r="I26" i="1" s="1"/>
  <c r="J26" i="1" s="1"/>
  <c r="K26" i="1" s="1"/>
  <c r="F12" i="1"/>
  <c r="G12" i="1" s="1"/>
  <c r="H12" i="1" s="1"/>
  <c r="I12" i="1" s="1"/>
  <c r="J12" i="1" s="1"/>
  <c r="K12" i="1" s="1"/>
  <c r="F31" i="1"/>
  <c r="G31" i="1" s="1"/>
  <c r="H31" i="1" s="1"/>
  <c r="I31" i="1" s="1"/>
  <c r="J31" i="1" s="1"/>
  <c r="K31" i="1" s="1"/>
  <c r="F24" i="1"/>
  <c r="G24" i="1" s="1"/>
  <c r="H24" i="1" s="1"/>
  <c r="I24" i="1" s="1"/>
  <c r="J24" i="1" s="1"/>
  <c r="K24" i="1" s="1"/>
  <c r="F28" i="1"/>
  <c r="G28" i="1" s="1"/>
  <c r="H28" i="1" s="1"/>
  <c r="I28" i="1" s="1"/>
  <c r="J28" i="1" s="1"/>
  <c r="K28" i="1" s="1"/>
  <c r="L3" i="1"/>
  <c r="U25" i="1"/>
  <c r="U13" i="1"/>
  <c r="F27" i="1"/>
  <c r="G27" i="1" s="1"/>
  <c r="H27" i="1" s="1"/>
  <c r="I27" i="1" s="1"/>
  <c r="J27" i="1" s="1"/>
  <c r="K27" i="1" s="1"/>
  <c r="F32" i="1"/>
  <c r="G32" i="1" s="1"/>
  <c r="H32" i="1" s="1"/>
  <c r="I32" i="1" s="1"/>
  <c r="J32" i="1" s="1"/>
  <c r="K32" i="1" s="1"/>
  <c r="F21" i="1"/>
  <c r="G21" i="1" s="1"/>
  <c r="H21" i="1" s="1"/>
  <c r="I21" i="1" s="1"/>
  <c r="J21" i="1" s="1"/>
  <c r="K21" i="1" s="1"/>
  <c r="U12" i="1"/>
  <c r="U14" i="1"/>
  <c r="F13" i="1"/>
  <c r="G13" i="1" s="1"/>
  <c r="H13" i="1" s="1"/>
  <c r="I13" i="1" s="1"/>
  <c r="J13" i="1" s="1"/>
  <c r="K13" i="1" s="1"/>
  <c r="F25" i="1"/>
  <c r="G25" i="1" s="1"/>
  <c r="H25" i="1" s="1"/>
  <c r="I25" i="1" s="1"/>
  <c r="J25" i="1" s="1"/>
  <c r="K25" i="1" s="1"/>
  <c r="U5" i="1"/>
  <c r="U28" i="1"/>
  <c r="U19" i="1"/>
  <c r="U6" i="1"/>
  <c r="U24" i="1"/>
  <c r="U21" i="1"/>
  <c r="F17" i="1"/>
  <c r="G17" i="1" s="1"/>
  <c r="H17" i="1" s="1"/>
  <c r="I17" i="1" s="1"/>
  <c r="J17" i="1" s="1"/>
  <c r="K17" i="1" s="1"/>
  <c r="F20" i="1"/>
  <c r="G20" i="1" s="1"/>
  <c r="H20" i="1" s="1"/>
  <c r="I20" i="1" s="1"/>
  <c r="J20" i="1" s="1"/>
  <c r="K20" i="1" s="1"/>
  <c r="U3" i="1"/>
  <c r="U17" i="1"/>
  <c r="U31" i="1"/>
  <c r="U4" i="1"/>
  <c r="U18" i="1"/>
  <c r="F14" i="1"/>
  <c r="G14" i="1" s="1"/>
  <c r="H14" i="1" s="1"/>
  <c r="I14" i="1" s="1"/>
  <c r="J14" i="1" s="1"/>
  <c r="K14" i="1" s="1"/>
  <c r="U7" i="1"/>
  <c r="U32" i="1"/>
  <c r="F6" i="1"/>
  <c r="G6" i="1" s="1"/>
  <c r="H6" i="1" s="1"/>
  <c r="I6" i="1" s="1"/>
  <c r="J6" i="1" s="1"/>
  <c r="K6" i="1" s="1"/>
  <c r="F4" i="1"/>
  <c r="G4" i="1" s="1"/>
  <c r="H4" i="1" s="1"/>
  <c r="I4" i="1" s="1"/>
  <c r="J4" i="1" s="1"/>
  <c r="K4" i="1" s="1"/>
  <c r="F7" i="1"/>
  <c r="G7" i="1" s="1"/>
  <c r="H7" i="1" s="1"/>
  <c r="I7" i="1" s="1"/>
  <c r="J7" i="1" s="1"/>
  <c r="K7" i="1" s="1"/>
  <c r="L22" i="1"/>
  <c r="L5" i="1"/>
  <c r="A10" i="1"/>
  <c r="B10" i="1" s="1"/>
  <c r="A11" i="1"/>
  <c r="B11" i="1" s="1"/>
  <c r="L29" i="1" l="1"/>
  <c r="L15" i="1"/>
  <c r="L35" i="1"/>
  <c r="L33" i="1"/>
  <c r="L34" i="1"/>
  <c r="L11" i="1"/>
  <c r="L10" i="1"/>
  <c r="L32" i="1"/>
  <c r="L7" i="1"/>
  <c r="L27" i="1"/>
  <c r="L20" i="1"/>
  <c r="L28" i="1"/>
  <c r="L19" i="1"/>
  <c r="L24" i="1"/>
  <c r="L21" i="1"/>
  <c r="L4" i="1"/>
  <c r="L6" i="1"/>
  <c r="L25" i="1"/>
  <c r="L12" i="1"/>
  <c r="L14" i="1"/>
  <c r="L17" i="1"/>
  <c r="L26" i="1"/>
  <c r="L13" i="1"/>
  <c r="L31" i="1"/>
  <c r="A13" i="1"/>
  <c r="B13" i="1" s="1"/>
  <c r="A12" i="1"/>
  <c r="B12" i="1" s="1"/>
  <c r="A15" i="1" l="1"/>
  <c r="B15" i="1" s="1"/>
  <c r="A14" i="1"/>
  <c r="B14" i="1" s="1"/>
  <c r="A16" i="1" l="1"/>
  <c r="B16" i="1" s="1"/>
  <c r="A17" i="1"/>
  <c r="B17" i="1" s="1"/>
  <c r="A19" i="1" l="1"/>
  <c r="B19" i="1" s="1"/>
  <c r="A18" i="1"/>
  <c r="B18" i="1" s="1"/>
  <c r="A21" i="1" l="1"/>
  <c r="B21" i="1" s="1"/>
  <c r="A20" i="1"/>
  <c r="B20" i="1" s="1"/>
  <c r="A22" i="1" l="1"/>
  <c r="B22" i="1" s="1"/>
  <c r="A23" i="1"/>
  <c r="B23" i="1" s="1"/>
  <c r="A25" i="1" l="1"/>
  <c r="B25" i="1" s="1"/>
  <c r="A24" i="1"/>
  <c r="B24" i="1" s="1"/>
  <c r="A26" i="1" l="1"/>
  <c r="B26" i="1" s="1"/>
  <c r="A27" i="1" l="1"/>
  <c r="B27" i="1" s="1"/>
  <c r="A28" i="1"/>
  <c r="B28" i="1" s="1"/>
  <c r="A29" i="1" l="1"/>
  <c r="A30" i="1" l="1"/>
  <c r="B30" i="1" s="1"/>
  <c r="B29" i="1"/>
  <c r="A31" i="1"/>
  <c r="A32" i="1" l="1"/>
  <c r="B31" i="1"/>
  <c r="B32" i="1" l="1"/>
  <c r="A33" i="1"/>
  <c r="B33" i="1" s="1"/>
  <c r="A34" i="1"/>
  <c r="A35" i="1" l="1"/>
  <c r="B34" i="1"/>
  <c r="B35" i="1" l="1"/>
  <c r="A36" i="1"/>
  <c r="B36" i="1" s="1"/>
  <c r="A37" i="1"/>
  <c r="B37" i="1" s="1"/>
  <c r="Q20" i="5" l="1"/>
  <c r="P20" i="5"/>
  <c r="O20" i="5"/>
  <c r="N20" i="5"/>
  <c r="M20" i="5"/>
  <c r="L20" i="5"/>
  <c r="K20" i="5"/>
  <c r="R20" i="5" l="1"/>
  <c r="E18" i="1"/>
  <c r="F18" i="1" s="1"/>
  <c r="G18" i="1" s="1"/>
  <c r="H18" i="1" s="1"/>
  <c r="I18" i="1" s="1"/>
  <c r="J18" i="1" s="1"/>
  <c r="K18" i="1" s="1"/>
  <c r="N10" i="1"/>
  <c r="O10" i="1" s="1"/>
  <c r="P10" i="1" s="1"/>
  <c r="Q10" i="1" s="1"/>
  <c r="R10" i="1" s="1"/>
  <c r="S10" i="1" s="1"/>
  <c r="T10" i="1" s="1"/>
  <c r="U10" i="1" s="1"/>
  <c r="L18" i="1" l="1"/>
</calcChain>
</file>

<file path=xl/sharedStrings.xml><?xml version="1.0" encoding="utf-8"?>
<sst xmlns="http://schemas.openxmlformats.org/spreadsheetml/2006/main" count="1096" uniqueCount="209">
  <si>
    <r>
      <rPr>
        <sz val="12"/>
        <color theme="1"/>
        <rFont val="標楷體"/>
        <family val="4"/>
        <charset val="136"/>
      </rPr>
      <t>日期</t>
    </r>
    <phoneticPr fontId="1" type="noConversion"/>
  </si>
  <si>
    <r>
      <rPr>
        <sz val="12"/>
        <color theme="1"/>
        <rFont val="標楷體"/>
        <family val="4"/>
        <charset val="136"/>
      </rPr>
      <t>星期</t>
    </r>
    <phoneticPr fontId="1" type="noConversion"/>
  </si>
  <si>
    <r>
      <rPr>
        <sz val="12"/>
        <color theme="1"/>
        <rFont val="標楷體"/>
        <family val="4"/>
        <charset val="136"/>
      </rPr>
      <t>一</t>
    </r>
    <phoneticPr fontId="1" type="noConversion"/>
  </si>
  <si>
    <r>
      <rPr>
        <sz val="12"/>
        <color theme="1"/>
        <rFont val="標楷體"/>
        <family val="4"/>
        <charset val="136"/>
      </rPr>
      <t>二</t>
    </r>
    <phoneticPr fontId="1" type="noConversion"/>
  </si>
  <si>
    <r>
      <rPr>
        <sz val="12"/>
        <color theme="1"/>
        <rFont val="標楷體"/>
        <family val="4"/>
        <charset val="136"/>
      </rPr>
      <t>三</t>
    </r>
    <phoneticPr fontId="1" type="noConversion"/>
  </si>
  <si>
    <r>
      <rPr>
        <sz val="12"/>
        <color theme="1"/>
        <rFont val="標楷體"/>
        <family val="4"/>
        <charset val="136"/>
      </rPr>
      <t>四</t>
    </r>
    <phoneticPr fontId="1" type="noConversion"/>
  </si>
  <si>
    <r>
      <rPr>
        <sz val="12"/>
        <color theme="1"/>
        <rFont val="標楷體"/>
        <family val="4"/>
        <charset val="136"/>
      </rPr>
      <t>五</t>
    </r>
    <phoneticPr fontId="1" type="noConversion"/>
  </si>
  <si>
    <t>四</t>
    <phoneticPr fontId="1" type="noConversion"/>
  </si>
  <si>
    <t>五</t>
    <phoneticPr fontId="1" type="noConversion"/>
  </si>
  <si>
    <t>二</t>
    <phoneticPr fontId="2" type="noConversion"/>
  </si>
  <si>
    <t>三</t>
    <phoneticPr fontId="2" type="noConversion"/>
  </si>
  <si>
    <t>四</t>
    <phoneticPr fontId="2" type="noConversion"/>
  </si>
  <si>
    <t>五</t>
    <phoneticPr fontId="2" type="noConversion"/>
  </si>
  <si>
    <t>本月用餐天數</t>
    <phoneticPr fontId="2" type="noConversion"/>
  </si>
  <si>
    <t>本週用餐天數</t>
    <phoneticPr fontId="2" type="noConversion"/>
  </si>
  <si>
    <t>日期</t>
    <phoneticPr fontId="2" type="noConversion"/>
  </si>
  <si>
    <t>星期</t>
    <phoneticPr fontId="2" type="noConversion"/>
  </si>
  <si>
    <t>主食</t>
    <phoneticPr fontId="2" type="noConversion"/>
  </si>
  <si>
    <t>菜                    餚</t>
    <phoneticPr fontId="2" type="noConversion"/>
  </si>
  <si>
    <t>備  註</t>
    <phoneticPr fontId="2" type="noConversion"/>
  </si>
  <si>
    <t>菜    名</t>
    <phoneticPr fontId="2" type="noConversion"/>
  </si>
  <si>
    <t>材料</t>
  </si>
  <si>
    <t>公斤重</t>
    <phoneticPr fontId="2" type="noConversion"/>
  </si>
  <si>
    <t>食物份數</t>
    <phoneticPr fontId="2" type="noConversion"/>
  </si>
  <si>
    <t>蔬菜類</t>
    <phoneticPr fontId="2" type="noConversion"/>
  </si>
  <si>
    <t>水果類</t>
    <phoneticPr fontId="2" type="noConversion"/>
  </si>
  <si>
    <t>果種子類油脂與堅</t>
    <phoneticPr fontId="2" type="noConversion"/>
  </si>
  <si>
    <t>(g)糖</t>
    <phoneticPr fontId="2" type="noConversion"/>
  </si>
  <si>
    <t>熱量</t>
    <phoneticPr fontId="2" type="noConversion"/>
  </si>
  <si>
    <t>一</t>
    <phoneticPr fontId="2" type="noConversion"/>
  </si>
  <si>
    <t>早點</t>
    <phoneticPr fontId="2" type="noConversion"/>
  </si>
  <si>
    <t>午點</t>
    <phoneticPr fontId="2" type="noConversion"/>
  </si>
  <si>
    <t>營養標準參照</t>
    <phoneticPr fontId="2" type="noConversion"/>
  </si>
  <si>
    <t>衛生福利部 國民健康署「幼兒一日飲食建議量」</t>
    <phoneticPr fontId="2" type="noConversion"/>
  </si>
  <si>
    <t>幼兒園主任</t>
    <phoneticPr fontId="2" type="noConversion"/>
  </si>
  <si>
    <t>園  長</t>
    <phoneticPr fontId="2" type="noConversion"/>
  </si>
  <si>
    <t>二</t>
    <phoneticPr fontId="1" type="noConversion"/>
  </si>
  <si>
    <t>三</t>
    <phoneticPr fontId="1" type="noConversion"/>
  </si>
  <si>
    <t>洋蔥</t>
  </si>
  <si>
    <t>白米</t>
  </si>
  <si>
    <t>豬絞肉</t>
  </si>
  <si>
    <t>芹菜</t>
  </si>
  <si>
    <t>雞蛋</t>
  </si>
  <si>
    <t>六</t>
    <phoneticPr fontId="1" type="noConversion"/>
  </si>
  <si>
    <t>蘿蔔糕湯</t>
    <phoneticPr fontId="1" type="noConversion"/>
  </si>
  <si>
    <t>六</t>
    <phoneticPr fontId="2" type="noConversion"/>
  </si>
  <si>
    <t>3小包</t>
  </si>
  <si>
    <t>2根</t>
  </si>
  <si>
    <t>柴魚片</t>
  </si>
  <si>
    <t>小白菜</t>
  </si>
  <si>
    <t>豬肉絲</t>
  </si>
  <si>
    <t>豆芽菜</t>
  </si>
  <si>
    <t>鮮奶</t>
  </si>
  <si>
    <t>7盒</t>
  </si>
  <si>
    <t>紅蘿蔔</t>
  </si>
  <si>
    <t>蝦米</t>
  </si>
  <si>
    <t>冬粉</t>
  </si>
  <si>
    <t>吻仔魚</t>
  </si>
  <si>
    <t>高麗菜</t>
  </si>
  <si>
    <t>一</t>
    <phoneticPr fontId="1" type="noConversion"/>
  </si>
  <si>
    <t>日</t>
    <phoneticPr fontId="1" type="noConversion"/>
  </si>
  <si>
    <t>黑糖小饅頭</t>
  </si>
  <si>
    <t>白蘿蔔</t>
  </si>
  <si>
    <t>味霖(小)</t>
  </si>
  <si>
    <t>1瓶</t>
  </si>
  <si>
    <t>黑輪條</t>
  </si>
  <si>
    <t>1包</t>
  </si>
  <si>
    <t>二砂糖</t>
  </si>
  <si>
    <t>米粉湯</t>
    <phoneticPr fontId="1" type="noConversion"/>
  </si>
  <si>
    <t>中粗米粉</t>
  </si>
  <si>
    <t>生香菇</t>
  </si>
  <si>
    <t>玉米粒(小)</t>
  </si>
  <si>
    <t>玉米醬(小)</t>
  </si>
  <si>
    <t>低筋麵粉</t>
  </si>
  <si>
    <t>水果</t>
  </si>
  <si>
    <t>熱量</t>
    <phoneticPr fontId="1" type="noConversion"/>
  </si>
  <si>
    <t>蔬菜類</t>
  </si>
  <si>
    <t>水果類</t>
  </si>
  <si>
    <t>細烏龍麵</t>
  </si>
  <si>
    <t>玉米粒</t>
  </si>
  <si>
    <t>鍋貼</t>
  </si>
  <si>
    <t>芝麻包</t>
  </si>
  <si>
    <t>芋圓</t>
  </si>
  <si>
    <t>綠豆</t>
  </si>
  <si>
    <t>紅豆</t>
  </si>
  <si>
    <t>牛肉麵生條麵</t>
  </si>
  <si>
    <t>貢丸</t>
  </si>
  <si>
    <t>薑片</t>
  </si>
  <si>
    <t>棒棒腿丁</t>
  </si>
  <si>
    <t>薑絲</t>
  </si>
  <si>
    <t>火腿丁</t>
  </si>
  <si>
    <t>米血糕</t>
  </si>
  <si>
    <t>大黑豆干</t>
  </si>
  <si>
    <t>蒲瓜</t>
  </si>
  <si>
    <t>虱目魚丸</t>
  </si>
  <si>
    <t>大黃瓜排骨湯</t>
  </si>
  <si>
    <t>大黃瓜</t>
  </si>
  <si>
    <t>紫米</t>
  </si>
  <si>
    <t>雞絲麵</t>
  </si>
  <si>
    <t>雞絲麵</t>
    <phoneticPr fontId="1" type="noConversion"/>
  </si>
  <si>
    <t>豆干丁</t>
  </si>
  <si>
    <t>蘿蔔雞湯</t>
  </si>
  <si>
    <t>麥茶包</t>
  </si>
  <si>
    <t>1盒</t>
  </si>
  <si>
    <t>鍋貼+鮮奶</t>
    <phoneticPr fontId="1" type="noConversion"/>
  </si>
  <si>
    <t>茶葉蛋滷包</t>
  </si>
  <si>
    <t>米漿</t>
  </si>
  <si>
    <t>蘿蔔糕(盒)</t>
  </si>
  <si>
    <t/>
  </si>
  <si>
    <t>草莓果醬</t>
  </si>
  <si>
    <t>珍珠丸</t>
  </si>
  <si>
    <t>吐司</t>
  </si>
  <si>
    <t>豆魚蛋肉類</t>
  </si>
  <si>
    <t>中排丁</t>
  </si>
  <si>
    <t>油豆腐</t>
  </si>
  <si>
    <t>小黃瓜</t>
  </si>
  <si>
    <t>全榖雜糧類</t>
    <phoneticPr fontId="2" type="noConversion"/>
  </si>
  <si>
    <t>豆魚蛋肉類</t>
    <phoneticPr fontId="2" type="noConversion"/>
  </si>
  <si>
    <t>乳品類</t>
    <phoneticPr fontId="2" type="noConversion"/>
  </si>
  <si>
    <t>供應商營養師：杜昀蓓</t>
    <phoneticPr fontId="2" type="noConversion"/>
  </si>
  <si>
    <t>6小包</t>
  </si>
  <si>
    <t>全榖雜糧類</t>
  </si>
  <si>
    <t>乳品類</t>
  </si>
  <si>
    <t>油脂與堅果種子類</t>
    <phoneticPr fontId="1" type="noConversion"/>
  </si>
  <si>
    <t>糖</t>
    <phoneticPr fontId="1" type="noConversion"/>
  </si>
  <si>
    <t>午點</t>
    <phoneticPr fontId="1" type="noConversion"/>
  </si>
  <si>
    <t>早點</t>
    <phoneticPr fontId="1" type="noConversion"/>
  </si>
  <si>
    <t>水果拼盤</t>
  </si>
  <si>
    <t>1L*12</t>
  </si>
  <si>
    <t>黑木耳</t>
  </si>
  <si>
    <t>魚丸冬粉湯</t>
    <phoneticPr fontId="1" type="noConversion"/>
  </si>
  <si>
    <t>綜合滷味+水果</t>
    <phoneticPr fontId="1" type="noConversion"/>
  </si>
  <si>
    <t>什錦鹹粥</t>
  </si>
  <si>
    <t>蒲瓜鹹粥</t>
  </si>
  <si>
    <t>廣東粥</t>
  </si>
  <si>
    <t>紅豆紫米湯+水果</t>
    <phoneticPr fontId="1" type="noConversion"/>
  </si>
  <si>
    <t>綠豆芋圓湯+水果</t>
    <phoneticPr fontId="1" type="noConversion"/>
  </si>
  <si>
    <t>紅燒豬肉麵</t>
  </si>
  <si>
    <t>炸醬麵</t>
    <phoneticPr fontId="1" type="noConversion"/>
  </si>
  <si>
    <t>草莓吐司+鮮奶</t>
    <phoneticPr fontId="1" type="noConversion"/>
  </si>
  <si>
    <t>茶葉蛋+冬瓜茶</t>
    <phoneticPr fontId="1" type="noConversion"/>
  </si>
  <si>
    <t>玉米濃湯</t>
  </si>
  <si>
    <t>蘿蔔雞湯</t>
    <phoneticPr fontId="1" type="noConversion"/>
  </si>
  <si>
    <t>黑糖小饅頭+麥仔茶</t>
    <phoneticPr fontId="1" type="noConversion"/>
  </si>
  <si>
    <t>大黃瓜排骨湯</t>
    <phoneticPr fontId="1" type="noConversion"/>
  </si>
  <si>
    <t>芝麻包+米漿</t>
  </si>
  <si>
    <t>關東煮+水果</t>
  </si>
  <si>
    <t>基隆市武崙國民小學附設幼兒園
113學年度第2學期2月份點心單</t>
    <phoneticPr fontId="1" type="noConversion"/>
  </si>
  <si>
    <t>二二八休假</t>
    <phoneticPr fontId="1" type="noConversion"/>
  </si>
  <si>
    <t>珍珠丸+鮮奶</t>
    <phoneticPr fontId="1" type="noConversion"/>
  </si>
  <si>
    <t>基隆市武崙國民小學附設幼兒園</t>
  </si>
  <si>
    <t xml:space="preserve">
113學年度第2學期2月份點第1週幼兒點心食譜設計表</t>
  </si>
  <si>
    <t>上午79+1</t>
  </si>
  <si>
    <t>下午78+1</t>
  </si>
  <si>
    <t>豬肉塊</t>
  </si>
  <si>
    <t>慶生會蛋糕</t>
  </si>
  <si>
    <t>自購</t>
  </si>
  <si>
    <t>160個</t>
  </si>
  <si>
    <t>5小罐</t>
  </si>
  <si>
    <t>79份</t>
  </si>
  <si>
    <t>水果3種</t>
  </si>
  <si>
    <t>米粉湯</t>
  </si>
  <si>
    <t>5包</t>
  </si>
  <si>
    <t>紅豆紫米湯</t>
  </si>
  <si>
    <t>水果1種</t>
  </si>
  <si>
    <t>40份</t>
  </si>
  <si>
    <t xml:space="preserve">
113學年度第2學期2月份點第2週幼兒點心食譜設計表</t>
  </si>
  <si>
    <t>80個</t>
  </si>
  <si>
    <t>關東煮</t>
  </si>
  <si>
    <t>魚丸冬粉湯</t>
  </si>
  <si>
    <t>7包</t>
  </si>
  <si>
    <t>草莓吐司</t>
  </si>
  <si>
    <t>4罐</t>
  </si>
  <si>
    <t>茶葉蛋</t>
  </si>
  <si>
    <t>80顆</t>
  </si>
  <si>
    <t>冬瓜茶</t>
  </si>
  <si>
    <t>冬瓜茶磚</t>
  </si>
  <si>
    <t>2塊</t>
  </si>
  <si>
    <t>綠豆芋圓湯</t>
  </si>
  <si>
    <t xml:space="preserve">
113學年度第2學期2月份點第3週幼兒點心食譜設計表</t>
  </si>
  <si>
    <t>麥仔茶</t>
  </si>
  <si>
    <t>綜合滷味</t>
  </si>
  <si>
    <t>炸醬麵</t>
  </si>
  <si>
    <t>甜麵醬</t>
  </si>
  <si>
    <t>5罐</t>
  </si>
  <si>
    <t>3罐</t>
  </si>
  <si>
    <t>蘿蔔糕湯</t>
  </si>
  <si>
    <t>蝦皮</t>
  </si>
  <si>
    <t>二二八休假</t>
  </si>
  <si>
    <t>158個</t>
    <phoneticPr fontId="1" type="noConversion"/>
  </si>
  <si>
    <t>79片</t>
    <phoneticPr fontId="1" type="noConversion"/>
  </si>
  <si>
    <t>麥茶</t>
  </si>
  <si>
    <t>慶生會蛋糕+麥茶</t>
    <phoneticPr fontId="1" type="noConversion"/>
  </si>
  <si>
    <t>油蔥酥</t>
    <phoneticPr fontId="1" type="noConversion"/>
  </si>
  <si>
    <t>1小包</t>
    <phoneticPr fontId="1" type="noConversion"/>
  </si>
  <si>
    <t>油蔥酥</t>
  </si>
  <si>
    <t>1小包</t>
  </si>
  <si>
    <t>1L*12</t>
    <phoneticPr fontId="1" type="noConversion"/>
  </si>
  <si>
    <t>雞蛋</t>
    <phoneticPr fontId="1" type="noConversion"/>
  </si>
  <si>
    <t>10顆</t>
    <phoneticPr fontId="1" type="noConversion"/>
  </si>
  <si>
    <t>滷包</t>
    <phoneticPr fontId="1" type="noConversion"/>
  </si>
  <si>
    <t>薑絲</t>
    <phoneticPr fontId="1" type="noConversion"/>
  </si>
  <si>
    <t>紅蘿蔔</t>
    <phoneticPr fontId="1" type="noConversion"/>
  </si>
  <si>
    <t>1根</t>
    <phoneticPr fontId="1" type="noConversion"/>
  </si>
  <si>
    <t>冰糖</t>
    <phoneticPr fontId="1" type="noConversion"/>
  </si>
  <si>
    <t>20顆</t>
    <phoneticPr fontId="1" type="noConversion"/>
  </si>
  <si>
    <t>豬肉片</t>
  </si>
  <si>
    <t>魚丸</t>
  </si>
  <si>
    <t>豆瓣醬(不辣)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</si>
</sst>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&quot;月&quot;d&quot;日&quot;"/>
    <numFmt numFmtId="177" formatCode="0.0_ "/>
    <numFmt numFmtId="178" formatCode="m/d;@"/>
    <numFmt numFmtId="179" formatCode="0;\-0;;@"/>
    <numFmt numFmtId="180" formatCode="0.0_);[Red]\(0.0\)"/>
  </numFmts>
  <fonts count="24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b/>
      <sz val="14"/>
      <color theme="1"/>
      <name val="標楷體"/>
      <family val="4"/>
      <charset val="136"/>
    </font>
    <font>
      <sz val="12"/>
      <color theme="1"/>
      <name val="Book Antiqua"/>
      <family val="1"/>
    </font>
    <font>
      <sz val="12"/>
      <color theme="1"/>
      <name val="標楷體"/>
      <family val="4"/>
      <charset val="136"/>
    </font>
    <font>
      <sz val="11"/>
      <name val="標楷體"/>
      <family val="4"/>
      <charset val="136"/>
    </font>
    <font>
      <sz val="11"/>
      <name val="Book Antiqua"/>
      <family val="1"/>
    </font>
    <font>
      <sz val="11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2"/>
      <color theme="1"/>
      <name val="標楷體"/>
      <family val="4"/>
      <charset val="136"/>
    </font>
    <font>
      <sz val="7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1"/>
      <color theme="1"/>
      <name val="Book Antiqua"/>
      <family val="1"/>
    </font>
    <font>
      <sz val="11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12"/>
      <color theme="0"/>
      <name val="新細明體"/>
      <family val="2"/>
      <charset val="136"/>
      <scheme val="minor"/>
    </font>
    <font>
      <sz val="11"/>
      <color theme="1"/>
      <name val="新細明體"/>
      <family val="2"/>
      <scheme val="minor"/>
    </font>
    <font>
      <sz val="8"/>
      <color theme="1"/>
      <name val="標楷體"/>
      <family val="4"/>
      <charset val="136"/>
    </font>
    <font>
      <sz val="12"/>
      <name val="標楷體"/>
      <family val="4"/>
      <charset val="136"/>
    </font>
    <font>
      <sz val="8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medium">
        <color indexed="64"/>
      </left>
      <right style="thin">
        <color auto="1"/>
      </right>
      <top/>
      <bottom style="double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/>
    <xf numFmtId="0" fontId="10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20" fillId="0" borderId="0"/>
  </cellStyleXfs>
  <cellXfs count="147">
    <xf numFmtId="0" fontId="0" fillId="0" borderId="0" xfId="0">
      <alignment vertical="center"/>
    </xf>
    <xf numFmtId="0" fontId="8" fillId="0" borderId="0" xfId="1" applyFont="1" applyAlignment="1">
      <alignment horizontal="center" vertical="center" shrinkToFit="1"/>
    </xf>
    <xf numFmtId="0" fontId="9" fillId="0" borderId="0" xfId="1" applyFont="1" applyAlignment="1">
      <alignment horizontal="center" vertical="center" shrinkToFit="1"/>
    </xf>
    <xf numFmtId="0" fontId="8" fillId="0" borderId="0" xfId="1" applyFont="1" applyAlignment="1">
      <alignment vertical="center" wrapText="1" shrinkToFit="1"/>
    </xf>
    <xf numFmtId="0" fontId="7" fillId="0" borderId="0" xfId="1" applyFont="1" applyAlignment="1">
      <alignment horizontal="center" vertical="center" shrinkToFit="1"/>
    </xf>
    <xf numFmtId="0" fontId="3" fillId="0" borderId="0" xfId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14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16" fillId="0" borderId="0" xfId="1" applyFont="1" applyAlignment="1">
      <alignment horizontal="center" vertical="center" shrinkToFit="1"/>
    </xf>
    <xf numFmtId="0" fontId="10" fillId="0" borderId="0" xfId="0" applyFont="1">
      <alignment vertical="center"/>
    </xf>
    <xf numFmtId="0" fontId="17" fillId="0" borderId="0" xfId="1" applyFont="1" applyAlignment="1">
      <alignment horizontal="center" vertical="center" shrinkToFit="1"/>
    </xf>
    <xf numFmtId="0" fontId="15" fillId="0" borderId="0" xfId="1" applyFont="1" applyAlignment="1">
      <alignment vertical="center" wrapText="1" shrinkToFit="1"/>
    </xf>
    <xf numFmtId="0" fontId="15" fillId="0" borderId="0" xfId="1" applyFont="1" applyAlignment="1">
      <alignment horizontal="center" vertical="center" shrinkToFit="1"/>
    </xf>
    <xf numFmtId="0" fontId="6" fillId="0" borderId="5" xfId="1" applyFont="1" applyBorder="1" applyAlignment="1">
      <alignment horizontal="left" vertical="center"/>
    </xf>
    <xf numFmtId="0" fontId="6" fillId="0" borderId="13" xfId="1" applyFont="1" applyBorder="1" applyAlignment="1">
      <alignment horizontal="left" vertical="center"/>
    </xf>
    <xf numFmtId="0" fontId="6" fillId="0" borderId="4" xfId="1" applyFont="1" applyBorder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6" fillId="0" borderId="2" xfId="1" applyFont="1" applyBorder="1" applyAlignment="1">
      <alignment horizontal="left" vertical="center" shrinkToFit="1"/>
    </xf>
    <xf numFmtId="0" fontId="6" fillId="0" borderId="3" xfId="1" applyFont="1" applyBorder="1" applyAlignment="1">
      <alignment horizontal="left" vertical="center"/>
    </xf>
    <xf numFmtId="0" fontId="6" fillId="0" borderId="1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0" xfId="1" applyFont="1" applyAlignment="1">
      <alignment vertical="center" shrinkToFit="1"/>
    </xf>
    <xf numFmtId="0" fontId="14" fillId="0" borderId="9" xfId="1" applyFont="1" applyBorder="1" applyAlignment="1">
      <alignment vertical="center" wrapText="1" shrinkToFit="1"/>
    </xf>
    <xf numFmtId="0" fontId="14" fillId="0" borderId="9" xfId="1" applyFont="1" applyBorder="1" applyAlignment="1">
      <alignment vertical="center" shrinkToFit="1"/>
    </xf>
    <xf numFmtId="176" fontId="5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 textRotation="255" shrinkToFit="1"/>
    </xf>
    <xf numFmtId="0" fontId="6" fillId="0" borderId="2" xfId="1" applyFont="1" applyBorder="1" applyAlignment="1">
      <alignment horizontal="center" vertical="center" textRotation="255" shrinkToFit="1"/>
    </xf>
    <xf numFmtId="0" fontId="6" fillId="0" borderId="4" xfId="1" applyFont="1" applyBorder="1" applyAlignment="1">
      <alignment horizontal="center" vertical="center" textRotation="255"/>
    </xf>
    <xf numFmtId="0" fontId="6" fillId="0" borderId="2" xfId="1" applyFont="1" applyBorder="1" applyAlignment="1">
      <alignment horizontal="center" vertical="center" textRotation="255"/>
    </xf>
    <xf numFmtId="0" fontId="6" fillId="0" borderId="14" xfId="1" applyFont="1" applyBorder="1" applyAlignment="1">
      <alignment horizontal="center" vertical="center" textRotation="255" shrinkToFit="1"/>
    </xf>
    <xf numFmtId="178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9" fillId="0" borderId="0" xfId="0" applyFont="1">
      <alignment vertical="center"/>
    </xf>
    <xf numFmtId="176" fontId="19" fillId="0" borderId="0" xfId="0" applyNumberFormat="1" applyFont="1">
      <alignment vertical="center"/>
    </xf>
    <xf numFmtId="0" fontId="6" fillId="0" borderId="16" xfId="1" applyFont="1" applyBorder="1" applyAlignment="1">
      <alignment horizontal="center" vertical="center" textRotation="255"/>
    </xf>
    <xf numFmtId="58" fontId="6" fillId="0" borderId="1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22" xfId="0" applyNumberFormat="1" applyFont="1" applyBorder="1" applyAlignment="1">
      <alignment horizontal="center" vertical="center"/>
    </xf>
    <xf numFmtId="178" fontId="5" fillId="0" borderId="2" xfId="0" applyNumberFormat="1" applyFont="1" applyBorder="1" applyAlignment="1">
      <alignment horizontal="center" vertical="center"/>
    </xf>
    <xf numFmtId="176" fontId="5" fillId="0" borderId="22" xfId="0" applyNumberFormat="1" applyFont="1" applyBorder="1" applyAlignment="1">
      <alignment horizontal="center" vertical="center"/>
    </xf>
    <xf numFmtId="180" fontId="0" fillId="0" borderId="0" xfId="0" applyNumberFormat="1">
      <alignment vertical="center"/>
    </xf>
    <xf numFmtId="180" fontId="21" fillId="0" borderId="1" xfId="0" applyNumberFormat="1" applyFont="1" applyBorder="1" applyAlignment="1">
      <alignment horizontal="center" vertical="center"/>
    </xf>
    <xf numFmtId="180" fontId="21" fillId="0" borderId="2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shrinkToFit="1"/>
    </xf>
    <xf numFmtId="178" fontId="5" fillId="0" borderId="18" xfId="0" applyNumberFormat="1" applyFont="1" applyBorder="1" applyAlignment="1">
      <alignment horizontal="center" vertical="center"/>
    </xf>
    <xf numFmtId="178" fontId="5" fillId="0" borderId="27" xfId="0" applyNumberFormat="1" applyFont="1" applyBorder="1" applyAlignment="1">
      <alignment horizontal="center" vertical="center"/>
    </xf>
    <xf numFmtId="178" fontId="5" fillId="0" borderId="20" xfId="0" applyNumberFormat="1" applyFont="1" applyBorder="1" applyAlignment="1">
      <alignment horizontal="center" vertical="center"/>
    </xf>
    <xf numFmtId="180" fontId="21" fillId="0" borderId="21" xfId="0" applyNumberFormat="1" applyFont="1" applyBorder="1" applyAlignment="1">
      <alignment horizontal="center" vertical="center"/>
    </xf>
    <xf numFmtId="180" fontId="21" fillId="0" borderId="16" xfId="0" applyNumberFormat="1" applyFont="1" applyBorder="1" applyAlignment="1">
      <alignment horizontal="center" vertical="center"/>
    </xf>
    <xf numFmtId="0" fontId="0" fillId="0" borderId="29" xfId="0" applyBorder="1">
      <alignment vertical="center"/>
    </xf>
    <xf numFmtId="176" fontId="6" fillId="0" borderId="30" xfId="0" applyNumberFormat="1" applyFont="1" applyBorder="1" applyAlignment="1">
      <alignment horizontal="center" vertical="center"/>
    </xf>
    <xf numFmtId="180" fontId="6" fillId="0" borderId="24" xfId="0" applyNumberFormat="1" applyFont="1" applyBorder="1" applyAlignment="1">
      <alignment horizontal="center" vertical="center" textRotation="255" shrinkToFit="1"/>
    </xf>
    <xf numFmtId="180" fontId="21" fillId="0" borderId="1" xfId="0" applyNumberFormat="1" applyFont="1" applyBorder="1" applyAlignment="1">
      <alignment horizontal="center" vertical="center" shrinkToFit="1"/>
    </xf>
    <xf numFmtId="180" fontId="21" fillId="0" borderId="22" xfId="0" applyNumberFormat="1" applyFont="1" applyBorder="1" applyAlignment="1">
      <alignment horizontal="center" vertical="center" shrinkToFit="1"/>
    </xf>
    <xf numFmtId="180" fontId="21" fillId="0" borderId="2" xfId="0" applyNumberFormat="1" applyFont="1" applyBorder="1" applyAlignment="1">
      <alignment horizontal="center" vertical="center" shrinkToFit="1"/>
    </xf>
    <xf numFmtId="180" fontId="21" fillId="0" borderId="30" xfId="0" applyNumberFormat="1" applyFont="1" applyBorder="1" applyAlignment="1">
      <alignment horizontal="center" vertical="center" shrinkToFit="1"/>
    </xf>
    <xf numFmtId="180" fontId="6" fillId="0" borderId="26" xfId="0" applyNumberFormat="1" applyFont="1" applyBorder="1" applyAlignment="1">
      <alignment horizontal="center" vertical="center" textRotation="255" shrinkToFit="1"/>
    </xf>
    <xf numFmtId="180" fontId="21" fillId="0" borderId="19" xfId="0" applyNumberFormat="1" applyFont="1" applyBorder="1" applyAlignment="1">
      <alignment horizontal="center" vertical="center" shrinkToFit="1"/>
    </xf>
    <xf numFmtId="180" fontId="21" fillId="0" borderId="28" xfId="0" applyNumberFormat="1" applyFont="1" applyBorder="1" applyAlignment="1">
      <alignment horizontal="center" vertical="center" shrinkToFit="1"/>
    </xf>
    <xf numFmtId="180" fontId="21" fillId="0" borderId="21" xfId="0" applyNumberFormat="1" applyFont="1" applyBorder="1" applyAlignment="1">
      <alignment horizontal="center" vertical="center" shrinkToFit="1"/>
    </xf>
    <xf numFmtId="180" fontId="21" fillId="0" borderId="31" xfId="0" applyNumberFormat="1" applyFont="1" applyBorder="1" applyAlignment="1">
      <alignment horizontal="center" vertical="center" shrinkToFit="1"/>
    </xf>
    <xf numFmtId="178" fontId="5" fillId="0" borderId="33" xfId="0" applyNumberFormat="1" applyFont="1" applyBorder="1" applyAlignment="1">
      <alignment horizontal="center" vertical="center"/>
    </xf>
    <xf numFmtId="176" fontId="19" fillId="0" borderId="32" xfId="0" applyNumberFormat="1" applyFont="1" applyBorder="1">
      <alignment vertical="center"/>
    </xf>
    <xf numFmtId="178" fontId="5" fillId="0" borderId="34" xfId="0" applyNumberFormat="1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176" fontId="18" fillId="0" borderId="2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180" fontId="23" fillId="0" borderId="1" xfId="0" applyNumberFormat="1" applyFont="1" applyBorder="1" applyAlignment="1">
      <alignment horizontal="center" vertical="center" shrinkToFit="1"/>
    </xf>
    <xf numFmtId="58" fontId="22" fillId="0" borderId="1" xfId="0" applyNumberFormat="1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180" fontId="23" fillId="0" borderId="22" xfId="0" applyNumberFormat="1" applyFont="1" applyBorder="1" applyAlignment="1">
      <alignment horizontal="center" vertical="center" shrinkToFit="1"/>
    </xf>
    <xf numFmtId="176" fontId="22" fillId="0" borderId="30" xfId="0" applyNumberFormat="1" applyFont="1" applyBorder="1" applyAlignment="1">
      <alignment horizontal="center" vertical="center"/>
    </xf>
    <xf numFmtId="180" fontId="23" fillId="0" borderId="30" xfId="0" applyNumberFormat="1" applyFont="1" applyBorder="1" applyAlignment="1">
      <alignment horizontal="center" vertical="center" shrinkToFit="1"/>
    </xf>
    <xf numFmtId="0" fontId="22" fillId="0" borderId="2" xfId="0" applyFont="1" applyBorder="1" applyAlignment="1">
      <alignment horizontal="center" vertical="center"/>
    </xf>
    <xf numFmtId="180" fontId="23" fillId="0" borderId="2" xfId="0" applyNumberFormat="1" applyFont="1" applyBorder="1" applyAlignment="1">
      <alignment horizontal="center" vertical="center" shrinkToFit="1"/>
    </xf>
    <xf numFmtId="176" fontId="22" fillId="0" borderId="1" xfId="0" applyNumberFormat="1" applyFont="1" applyBorder="1" applyAlignment="1">
      <alignment horizontal="center" vertical="center"/>
    </xf>
    <xf numFmtId="0" fontId="6" fillId="3" borderId="13" xfId="1" applyFont="1" applyFill="1" applyBorder="1" applyAlignment="1">
      <alignment horizontal="left" vertical="center"/>
    </xf>
    <xf numFmtId="0" fontId="6" fillId="3" borderId="2" xfId="1" applyFont="1" applyFill="1" applyBorder="1" applyAlignment="1">
      <alignment horizontal="left" vertical="center" shrinkToFit="1"/>
    </xf>
    <xf numFmtId="0" fontId="6" fillId="2" borderId="3" xfId="1" applyFont="1" applyFill="1" applyBorder="1" applyAlignment="1">
      <alignment horizontal="left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left"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left" vertical="center"/>
    </xf>
    <xf numFmtId="0" fontId="6" fillId="2" borderId="4" xfId="1" applyFont="1" applyFill="1" applyBorder="1" applyAlignment="1">
      <alignment horizontal="left" vertical="center"/>
    </xf>
    <xf numFmtId="0" fontId="6" fillId="2" borderId="0" xfId="1" applyFont="1" applyFill="1" applyAlignment="1">
      <alignment horizontal="left" vertical="center"/>
    </xf>
    <xf numFmtId="0" fontId="6" fillId="2" borderId="4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76" fontId="6" fillId="0" borderId="16" xfId="1" applyNumberFormat="1" applyFont="1" applyBorder="1" applyAlignment="1">
      <alignment horizontal="center" vertical="center" textRotation="255"/>
    </xf>
    <xf numFmtId="176" fontId="6" fillId="0" borderId="4" xfId="1" applyNumberFormat="1" applyFont="1" applyBorder="1" applyAlignment="1">
      <alignment horizontal="center" vertical="center" textRotation="255"/>
    </xf>
    <xf numFmtId="176" fontId="6" fillId="0" borderId="2" xfId="1" applyNumberFormat="1" applyFont="1" applyBorder="1" applyAlignment="1">
      <alignment horizontal="center" vertical="center" textRotation="255"/>
    </xf>
    <xf numFmtId="0" fontId="6" fillId="0" borderId="16" xfId="1" applyFont="1" applyBorder="1" applyAlignment="1">
      <alignment horizontal="center" vertical="center" textRotation="255"/>
    </xf>
    <xf numFmtId="0" fontId="6" fillId="0" borderId="4" xfId="1" applyFont="1" applyBorder="1" applyAlignment="1">
      <alignment horizontal="center" vertical="center" textRotation="255"/>
    </xf>
    <xf numFmtId="0" fontId="6" fillId="0" borderId="2" xfId="1" applyFont="1" applyBorder="1" applyAlignment="1">
      <alignment horizontal="center" vertical="center" textRotation="255"/>
    </xf>
    <xf numFmtId="179" fontId="6" fillId="0" borderId="16" xfId="1" applyNumberFormat="1" applyFont="1" applyBorder="1" applyAlignment="1">
      <alignment horizontal="center" vertical="center" shrinkToFit="1"/>
    </xf>
    <xf numFmtId="179" fontId="6" fillId="0" borderId="4" xfId="1" applyNumberFormat="1" applyFont="1" applyBorder="1" applyAlignment="1">
      <alignment horizontal="center" vertical="center" shrinkToFit="1"/>
    </xf>
    <xf numFmtId="179" fontId="6" fillId="0" borderId="2" xfId="1" applyNumberFormat="1" applyFont="1" applyBorder="1" applyAlignment="1">
      <alignment horizontal="center" vertical="center" shrinkToFit="1"/>
    </xf>
    <xf numFmtId="177" fontId="6" fillId="0" borderId="16" xfId="4" applyNumberFormat="1" applyFont="1" applyBorder="1" applyAlignment="1">
      <alignment horizontal="center" vertical="center" shrinkToFit="1"/>
    </xf>
    <xf numFmtId="177" fontId="6" fillId="0" borderId="4" xfId="4" applyNumberFormat="1" applyFont="1" applyBorder="1" applyAlignment="1">
      <alignment horizontal="center" vertical="center" shrinkToFit="1"/>
    </xf>
    <xf numFmtId="177" fontId="6" fillId="0" borderId="2" xfId="4" applyNumberFormat="1" applyFont="1" applyBorder="1" applyAlignment="1">
      <alignment horizontal="center" vertical="center" shrinkToFit="1"/>
    </xf>
    <xf numFmtId="177" fontId="6" fillId="2" borderId="16" xfId="4" applyNumberFormat="1" applyFont="1" applyFill="1" applyBorder="1" applyAlignment="1">
      <alignment horizontal="center" vertical="center" shrinkToFit="1"/>
    </xf>
    <xf numFmtId="177" fontId="6" fillId="2" borderId="4" xfId="4" applyNumberFormat="1" applyFont="1" applyFill="1" applyBorder="1" applyAlignment="1">
      <alignment horizontal="center" vertical="center" shrinkToFit="1"/>
    </xf>
    <xf numFmtId="177" fontId="6" fillId="2" borderId="2" xfId="4" applyNumberFormat="1" applyFont="1" applyFill="1" applyBorder="1" applyAlignment="1">
      <alignment horizontal="center" vertical="center" shrinkToFit="1"/>
    </xf>
    <xf numFmtId="177" fontId="6" fillId="2" borderId="16" xfId="0" applyNumberFormat="1" applyFont="1" applyFill="1" applyBorder="1" applyAlignment="1">
      <alignment horizontal="center" vertical="center" shrinkToFit="1"/>
    </xf>
    <xf numFmtId="177" fontId="6" fillId="2" borderId="4" xfId="0" applyNumberFormat="1" applyFont="1" applyFill="1" applyBorder="1" applyAlignment="1">
      <alignment horizontal="center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0" fontId="6" fillId="0" borderId="14" xfId="1" applyFont="1" applyBorder="1" applyAlignment="1">
      <alignment horizontal="center" vertical="center" textRotation="255" shrinkToFit="1"/>
    </xf>
    <xf numFmtId="0" fontId="6" fillId="0" borderId="15" xfId="1" applyFont="1" applyBorder="1" applyAlignment="1">
      <alignment horizontal="center" vertical="center" textRotation="255" shrinkToFit="1"/>
    </xf>
    <xf numFmtId="0" fontId="6" fillId="0" borderId="11" xfId="1" applyFont="1" applyBorder="1" applyAlignment="1">
      <alignment horizontal="center" vertical="center" textRotation="255" shrinkToFit="1"/>
    </xf>
    <xf numFmtId="0" fontId="6" fillId="0" borderId="9" xfId="1" applyFont="1" applyBorder="1" applyAlignment="1">
      <alignment horizontal="center" vertical="center" textRotation="255" shrinkToFit="1"/>
    </xf>
    <xf numFmtId="0" fontId="6" fillId="0" borderId="12" xfId="1" applyFont="1" applyBorder="1" applyAlignment="1">
      <alignment horizontal="center" vertical="center" textRotation="255" shrinkToFit="1"/>
    </xf>
    <xf numFmtId="0" fontId="6" fillId="0" borderId="10" xfId="1" applyFont="1" applyBorder="1" applyAlignment="1">
      <alignment horizontal="center" vertical="center" textRotation="255" shrinkToFit="1"/>
    </xf>
    <xf numFmtId="179" fontId="6" fillId="0" borderId="16" xfId="1" applyNumberFormat="1" applyFont="1" applyBorder="1" applyAlignment="1">
      <alignment horizontal="center" vertical="center"/>
    </xf>
    <xf numFmtId="179" fontId="6" fillId="0" borderId="4" xfId="1" applyNumberFormat="1" applyFont="1" applyBorder="1" applyAlignment="1">
      <alignment horizontal="center" vertical="center"/>
    </xf>
    <xf numFmtId="179" fontId="6" fillId="0" borderId="2" xfId="1" applyNumberFormat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12" fillId="0" borderId="3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  <xf numFmtId="0" fontId="6" fillId="0" borderId="16" xfId="1" applyFont="1" applyBorder="1" applyAlignment="1">
      <alignment horizontal="center" vertical="center" textRotation="255" shrinkToFit="1"/>
    </xf>
    <xf numFmtId="0" fontId="6" fillId="0" borderId="4" xfId="1" applyFont="1" applyBorder="1" applyAlignment="1">
      <alignment horizontal="center" vertical="center" textRotation="255" shrinkToFit="1"/>
    </xf>
    <xf numFmtId="0" fontId="6" fillId="0" borderId="2" xfId="1" applyFont="1" applyBorder="1" applyAlignment="1">
      <alignment horizontal="center" vertical="center" textRotation="255" shrinkToFit="1"/>
    </xf>
    <xf numFmtId="0" fontId="6" fillId="0" borderId="7" xfId="1" applyFont="1" applyBorder="1" applyAlignment="1">
      <alignment horizontal="center" vertical="center" shrinkToFit="1"/>
    </xf>
    <xf numFmtId="0" fontId="6" fillId="0" borderId="6" xfId="1" applyFont="1" applyBorder="1" applyAlignment="1">
      <alignment horizontal="center" vertical="center" shrinkToFit="1"/>
    </xf>
    <xf numFmtId="0" fontId="6" fillId="0" borderId="8" xfId="1" applyFont="1" applyBorder="1" applyAlignment="1">
      <alignment horizontal="center" vertical="center" shrinkToFit="1"/>
    </xf>
    <xf numFmtId="0" fontId="13" fillId="0" borderId="16" xfId="1" applyFont="1" applyBorder="1" applyAlignment="1">
      <alignment horizontal="center" vertical="center" textRotation="255" wrapText="1" shrinkToFit="1"/>
    </xf>
    <xf numFmtId="0" fontId="13" fillId="0" borderId="4" xfId="1" applyFont="1" applyBorder="1" applyAlignment="1">
      <alignment horizontal="center" vertical="center" textRotation="255" wrapText="1" shrinkToFit="1"/>
    </xf>
    <xf numFmtId="0" fontId="13" fillId="0" borderId="2" xfId="1" applyFont="1" applyBorder="1" applyAlignment="1">
      <alignment horizontal="center" vertical="center" textRotation="255" wrapText="1" shrinkToFit="1"/>
    </xf>
    <xf numFmtId="0" fontId="12" fillId="0" borderId="17" xfId="1" applyFont="1" applyBorder="1" applyAlignment="1">
      <alignment horizontal="left" vertical="center" shrinkToFit="1"/>
    </xf>
    <xf numFmtId="0" fontId="12" fillId="0" borderId="14" xfId="1" applyFont="1" applyBorder="1" applyAlignment="1">
      <alignment horizontal="center" vertical="center" shrinkToFit="1"/>
    </xf>
    <xf numFmtId="0" fontId="12" fillId="0" borderId="17" xfId="1" applyFont="1" applyBorder="1" applyAlignment="1">
      <alignment horizontal="center" vertical="center" shrinkToFit="1"/>
    </xf>
    <xf numFmtId="0" fontId="12" fillId="0" borderId="15" xfId="1" applyFont="1" applyBorder="1" applyAlignment="1">
      <alignment horizontal="center" vertical="center" shrinkToFit="1"/>
    </xf>
    <xf numFmtId="0" fontId="12" fillId="0" borderId="11" xfId="1" applyFont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9" xfId="1" applyFont="1" applyBorder="1" applyAlignment="1">
      <alignment horizontal="center" vertical="center" shrinkToFit="1"/>
    </xf>
    <xf numFmtId="0" fontId="12" fillId="0" borderId="12" xfId="1" applyFont="1" applyBorder="1" applyAlignment="1">
      <alignment horizontal="center" vertical="center" shrinkToFit="1"/>
    </xf>
    <xf numFmtId="0" fontId="12" fillId="0" borderId="10" xfId="1" applyFont="1" applyBorder="1" applyAlignment="1">
      <alignment horizontal="center" vertical="center" shrinkToFit="1"/>
    </xf>
  </cellXfs>
  <cellStyles count="8">
    <cellStyle name="一般" xfId="0" builtinId="0"/>
    <cellStyle name="一般 14" xfId="3" xr:uid="{00000000-0005-0000-0000-000001000000}"/>
    <cellStyle name="一般 2" xfId="4" xr:uid="{00000000-0005-0000-0000-000002000000}"/>
    <cellStyle name="一般 3" xfId="2" xr:uid="{00000000-0005-0000-0000-000003000000}"/>
    <cellStyle name="一般 3 2" xfId="1" xr:uid="{00000000-0005-0000-0000-000004000000}"/>
    <cellStyle name="一般 3 2 2" xfId="5" xr:uid="{00000000-0005-0000-0000-000005000000}"/>
    <cellStyle name="一般 4" xfId="6" xr:uid="{00000000-0005-0000-0000-000006000000}"/>
    <cellStyle name="一般 5" xfId="7" xr:uid="{0A92616A-0DB2-46F2-9273-80632357C694}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557125</xdr:colOff>
      <xdr:row>37</xdr:row>
      <xdr:rowOff>146512</xdr:rowOff>
    </xdr:from>
    <xdr:ext cx="4444365" cy="425758"/>
    <xdr:sp macro="" textlink="">
      <xdr:nvSpPr>
        <xdr:cNvPr id="7" name="矩形 6">
          <a:extLst>
            <a:ext uri="{FF2B5EF4-FFF2-40B4-BE49-F238E27FC236}">
              <a16:creationId xmlns:a16="http://schemas.microsoft.com/office/drawing/2014/main" id="{3071EC1A-0E26-47C7-AF20-E2F375503ECE}"/>
            </a:ext>
          </a:extLst>
        </xdr:cNvPr>
        <xdr:cNvSpPr/>
      </xdr:nvSpPr>
      <xdr:spPr>
        <a:xfrm>
          <a:off x="557125" y="10329603"/>
          <a:ext cx="4444365" cy="425758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2000" b="1" i="1" cap="none" spc="0" baseline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>
                <a:outerShdw blurRad="50800" sx="1000" sy="1000" algn="tl" rotWithShape="0">
                  <a:srgbClr val="000000"/>
                </a:outerShdw>
              </a:effectLst>
              <a:latin typeface="Book Antiqua" panose="02040602050305030304" pitchFamily="18" charset="0"/>
              <a:ea typeface="標楷體" panose="03000509000000000000" pitchFamily="65" charset="-120"/>
            </a:rPr>
            <a:t>讓  孩  子  吃  得  快  樂、吃  得  健  康</a:t>
          </a:r>
        </a:p>
      </xdr:txBody>
    </xdr:sp>
    <xdr:clientData/>
  </xdr:oneCellAnchor>
  <xdr:oneCellAnchor>
    <xdr:from>
      <xdr:col>10</xdr:col>
      <xdr:colOff>184374</xdr:colOff>
      <xdr:row>37</xdr:row>
      <xdr:rowOff>124502</xdr:rowOff>
    </xdr:from>
    <xdr:ext cx="4436117" cy="425758"/>
    <xdr:sp macro="" textlink="">
      <xdr:nvSpPr>
        <xdr:cNvPr id="8" name="矩形 7">
          <a:extLst>
            <a:ext uri="{FF2B5EF4-FFF2-40B4-BE49-F238E27FC236}">
              <a16:creationId xmlns:a16="http://schemas.microsoft.com/office/drawing/2014/main" id="{16C0AECE-E228-4E1C-A572-3D87E7E4A2E2}"/>
            </a:ext>
          </a:extLst>
        </xdr:cNvPr>
        <xdr:cNvSpPr/>
      </xdr:nvSpPr>
      <xdr:spPr>
        <a:xfrm>
          <a:off x="5047319" y="10307593"/>
          <a:ext cx="4436117" cy="425758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2000" b="1" i="1" cap="none" spc="0" baseline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>
                <a:outerShdw blurRad="50800" sx="1000" sy="1000" algn="tl" rotWithShape="0">
                  <a:srgbClr val="000000"/>
                </a:outerShdw>
              </a:effectLst>
              <a:latin typeface="Book Antiqua" panose="02040602050305030304" pitchFamily="18" charset="0"/>
              <a:ea typeface="標楷體" panose="03000509000000000000" pitchFamily="65" charset="-120"/>
            </a:rPr>
            <a:t>讓  我  們  做  得  快  樂、做  得  營  養</a:t>
          </a:r>
        </a:p>
      </xdr:txBody>
    </xdr:sp>
    <xdr:clientData/>
  </xdr:oneCellAnchor>
  <xdr:oneCellAnchor>
    <xdr:from>
      <xdr:col>3</xdr:col>
      <xdr:colOff>0</xdr:colOff>
      <xdr:row>39</xdr:row>
      <xdr:rowOff>204225</xdr:rowOff>
    </xdr:from>
    <xdr:ext cx="940288" cy="392736"/>
    <xdr:sp macro="" textlink="">
      <xdr:nvSpPr>
        <xdr:cNvPr id="9" name="矩形 8">
          <a:extLst>
            <a:ext uri="{FF2B5EF4-FFF2-40B4-BE49-F238E27FC236}">
              <a16:creationId xmlns:a16="http://schemas.microsoft.com/office/drawing/2014/main" id="{C0D184CA-5DE1-4D3F-A572-92E0CD7EC411}"/>
            </a:ext>
          </a:extLst>
        </xdr:cNvPr>
        <xdr:cNvSpPr/>
      </xdr:nvSpPr>
      <xdr:spPr>
        <a:xfrm>
          <a:off x="1196340" y="8799585"/>
          <a:ext cx="940288" cy="392736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1800" b="1" i="0" cap="none" spc="0" baseline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>
                <a:outerShdw blurRad="50800" sx="1000" sy="1000" algn="tl" rotWithShape="0">
                  <a:srgbClr val="000000"/>
                </a:outerShdw>
              </a:effectLst>
              <a:latin typeface="Book Antiqua" panose="02040602050305030304" pitchFamily="18" charset="0"/>
              <a:ea typeface="標楷體" panose="03000509000000000000" pitchFamily="65" charset="-120"/>
            </a:rPr>
            <a:t>保育：</a:t>
          </a:r>
        </a:p>
      </xdr:txBody>
    </xdr:sp>
    <xdr:clientData/>
  </xdr:oneCellAnchor>
  <xdr:oneCellAnchor>
    <xdr:from>
      <xdr:col>13</xdr:col>
      <xdr:colOff>264648</xdr:colOff>
      <xdr:row>40</xdr:row>
      <xdr:rowOff>30870</xdr:rowOff>
    </xdr:from>
    <xdr:ext cx="940288" cy="392736"/>
    <xdr:sp macro="" textlink="">
      <xdr:nvSpPr>
        <xdr:cNvPr id="10" name="矩形 9">
          <a:extLst>
            <a:ext uri="{FF2B5EF4-FFF2-40B4-BE49-F238E27FC236}">
              <a16:creationId xmlns:a16="http://schemas.microsoft.com/office/drawing/2014/main" id="{621D484A-9957-4BEF-B58E-C6C0248299DB}"/>
            </a:ext>
          </a:extLst>
        </xdr:cNvPr>
        <xdr:cNvSpPr/>
      </xdr:nvSpPr>
      <xdr:spPr>
        <a:xfrm>
          <a:off x="6345408" y="8831970"/>
          <a:ext cx="940288" cy="392736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1800" b="1" i="0" cap="none" spc="0" baseline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>
                <a:outerShdw blurRad="50800" sx="1000" sy="1000" algn="tl" rotWithShape="0">
                  <a:srgbClr val="000000"/>
                </a:outerShdw>
              </a:effectLst>
              <a:latin typeface="Book Antiqua" panose="02040602050305030304" pitchFamily="18" charset="0"/>
              <a:ea typeface="標楷體" panose="03000509000000000000" pitchFamily="65" charset="-120"/>
            </a:rPr>
            <a:t>校長：</a:t>
          </a:r>
        </a:p>
      </xdr:txBody>
    </xdr:sp>
    <xdr:clientData/>
  </xdr:oneCellAnchor>
  <xdr:oneCellAnchor>
    <xdr:from>
      <xdr:col>7</xdr:col>
      <xdr:colOff>266944</xdr:colOff>
      <xdr:row>40</xdr:row>
      <xdr:rowOff>15630</xdr:rowOff>
    </xdr:from>
    <xdr:ext cx="940288" cy="392736"/>
    <xdr:sp macro="" textlink="">
      <xdr:nvSpPr>
        <xdr:cNvPr id="11" name="矩形 10">
          <a:extLst>
            <a:ext uri="{FF2B5EF4-FFF2-40B4-BE49-F238E27FC236}">
              <a16:creationId xmlns:a16="http://schemas.microsoft.com/office/drawing/2014/main" id="{44C0266F-9DCB-4E80-8532-0198AA3171FD}"/>
            </a:ext>
          </a:extLst>
        </xdr:cNvPr>
        <xdr:cNvSpPr/>
      </xdr:nvSpPr>
      <xdr:spPr>
        <a:xfrm>
          <a:off x="3604504" y="8816730"/>
          <a:ext cx="940288" cy="392736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1800" b="1" i="0" cap="none" spc="0" baseline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>
                <a:outerShdw blurRad="50800" sx="1000" sy="1000" algn="tl" rotWithShape="0">
                  <a:srgbClr val="000000"/>
                </a:outerShdw>
              </a:effectLst>
              <a:latin typeface="Book Antiqua" panose="02040602050305030304" pitchFamily="18" charset="0"/>
              <a:ea typeface="標楷體" panose="03000509000000000000" pitchFamily="65" charset="-120"/>
            </a:rPr>
            <a:t>園主任：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1213;&#23041;\&#33756;&#21934;\&#9734;&#27494;&#23833;&#38468;&#24188;\&#24188;&#31258;&#22290;&#33756;&#21934;5&#20998;&#37912;&#31070;&#22120;-&#27494;&#23833;&#38468;&#241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總表"/>
      <sheetName val="第一周"/>
      <sheetName val="第二周"/>
      <sheetName val="第三周"/>
      <sheetName val="第四周"/>
      <sheetName val="第五周"/>
      <sheetName val="依據"/>
      <sheetName val="食材表"/>
      <sheetName val="注意事項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B1" t="str">
            <v>菜名</v>
          </cell>
          <cell r="C1" t="str">
            <v>材料</v>
          </cell>
          <cell r="D1" t="str">
            <v>總量</v>
          </cell>
          <cell r="E1" t="str">
            <v>材料</v>
          </cell>
          <cell r="F1" t="str">
            <v>公斤重</v>
          </cell>
          <cell r="G1" t="str">
            <v>菜名</v>
          </cell>
          <cell r="H1" t="str">
            <v>材料</v>
          </cell>
          <cell r="I1" t="str">
            <v>公斤數(公升數)/人</v>
          </cell>
          <cell r="J1" t="str">
            <v>材料</v>
          </cell>
          <cell r="K1" t="str">
            <v>公斤數(公升數)/人</v>
          </cell>
          <cell r="L1" t="str">
            <v>全榖根莖類</v>
          </cell>
          <cell r="M1" t="str">
            <v>豆魚肉蛋類</v>
          </cell>
          <cell r="N1" t="str">
            <v>低脂乳品類</v>
          </cell>
          <cell r="O1" t="str">
            <v>蔬菜類</v>
          </cell>
          <cell r="P1" t="str">
            <v>水果類</v>
          </cell>
          <cell r="Q1" t="str">
            <v>果種子類油脂與堅</v>
          </cell>
          <cell r="R1" t="str">
            <v>(g)糖</v>
          </cell>
        </row>
        <row r="2">
          <cell r="B2" t="str">
            <v>水果拼盤</v>
          </cell>
          <cell r="C2" t="str">
            <v>水果</v>
          </cell>
          <cell r="D2" t="str">
            <v>79份</v>
          </cell>
          <cell r="G2" t="str">
            <v>水果拼盤</v>
          </cell>
          <cell r="H2" t="str">
            <v>水果</v>
          </cell>
          <cell r="I2">
            <v>1</v>
          </cell>
          <cell r="J2">
            <v>0</v>
          </cell>
          <cell r="K2" t="str">
            <v/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1</v>
          </cell>
          <cell r="Q2">
            <v>0</v>
          </cell>
          <cell r="R2">
            <v>0</v>
          </cell>
        </row>
        <row r="3">
          <cell r="H3">
            <v>0</v>
          </cell>
          <cell r="I3" t="str">
            <v/>
          </cell>
          <cell r="J3">
            <v>0</v>
          </cell>
          <cell r="K3" t="str">
            <v/>
          </cell>
        </row>
        <row r="4">
          <cell r="H4">
            <v>0</v>
          </cell>
          <cell r="I4" t="str">
            <v/>
          </cell>
          <cell r="J4">
            <v>0</v>
          </cell>
          <cell r="K4" t="str">
            <v/>
          </cell>
        </row>
        <row r="5">
          <cell r="B5" t="str">
            <v>水果</v>
          </cell>
          <cell r="C5" t="str">
            <v>水果</v>
          </cell>
          <cell r="D5" t="str">
            <v>40份</v>
          </cell>
          <cell r="G5" t="str">
            <v>水果</v>
          </cell>
          <cell r="H5" t="str">
            <v>水果</v>
          </cell>
          <cell r="I5">
            <v>0.50600000000000001</v>
          </cell>
          <cell r="J5">
            <v>0</v>
          </cell>
          <cell r="K5" t="str">
            <v/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0.50600000000000001</v>
          </cell>
          <cell r="Q5">
            <v>0</v>
          </cell>
          <cell r="R5">
            <v>0</v>
          </cell>
        </row>
        <row r="6">
          <cell r="H6">
            <v>0</v>
          </cell>
          <cell r="I6" t="str">
            <v/>
          </cell>
          <cell r="J6">
            <v>0</v>
          </cell>
          <cell r="K6" t="str">
            <v/>
          </cell>
        </row>
        <row r="7">
          <cell r="H7">
            <v>0</v>
          </cell>
          <cell r="I7" t="str">
            <v/>
          </cell>
          <cell r="J7">
            <v>0</v>
          </cell>
          <cell r="K7" t="str">
            <v/>
          </cell>
        </row>
        <row r="8">
          <cell r="B8" t="str">
            <v>慶生蛋糕</v>
          </cell>
          <cell r="C8" t="str">
            <v>自購</v>
          </cell>
          <cell r="G8" t="str">
            <v>慶生蛋糕</v>
          </cell>
          <cell r="H8" t="str">
            <v>自購</v>
          </cell>
          <cell r="I8" t="str">
            <v/>
          </cell>
          <cell r="J8">
            <v>0</v>
          </cell>
          <cell r="K8" t="str">
            <v/>
          </cell>
          <cell r="L8">
            <v>1.5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1</v>
          </cell>
          <cell r="R8">
            <v>20</v>
          </cell>
        </row>
        <row r="9">
          <cell r="H9">
            <v>0</v>
          </cell>
          <cell r="I9" t="str">
            <v/>
          </cell>
          <cell r="J9">
            <v>0</v>
          </cell>
          <cell r="K9" t="str">
            <v/>
          </cell>
        </row>
        <row r="10">
          <cell r="H10">
            <v>0</v>
          </cell>
          <cell r="I10" t="str">
            <v/>
          </cell>
          <cell r="J10">
            <v>0</v>
          </cell>
          <cell r="K10" t="str">
            <v/>
          </cell>
        </row>
        <row r="11">
          <cell r="B11" t="str">
            <v>慶生會蛋糕</v>
          </cell>
          <cell r="C11" t="str">
            <v>自購</v>
          </cell>
          <cell r="G11" t="str">
            <v>慶生會蛋糕</v>
          </cell>
          <cell r="H11" t="str">
            <v>自購</v>
          </cell>
          <cell r="I11" t="str">
            <v/>
          </cell>
          <cell r="J11">
            <v>0</v>
          </cell>
          <cell r="K11" t="str">
            <v/>
          </cell>
          <cell r="L11">
            <v>1.5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1</v>
          </cell>
          <cell r="R11">
            <v>20</v>
          </cell>
        </row>
        <row r="12">
          <cell r="H12">
            <v>0</v>
          </cell>
          <cell r="I12" t="str">
            <v/>
          </cell>
          <cell r="J12">
            <v>0</v>
          </cell>
          <cell r="K12" t="str">
            <v/>
          </cell>
        </row>
        <row r="13">
          <cell r="H13">
            <v>0</v>
          </cell>
          <cell r="I13" t="str">
            <v/>
          </cell>
          <cell r="J13">
            <v>0</v>
          </cell>
          <cell r="K13" t="str">
            <v/>
          </cell>
        </row>
        <row r="14">
          <cell r="B14" t="str">
            <v>豆漿</v>
          </cell>
          <cell r="C14" t="str">
            <v>豆漿</v>
          </cell>
          <cell r="D14" t="str">
            <v>2L*6</v>
          </cell>
          <cell r="G14" t="str">
            <v>豆漿</v>
          </cell>
          <cell r="H14" t="str">
            <v>豆漿</v>
          </cell>
          <cell r="I14">
            <v>0.15189873417721519</v>
          </cell>
          <cell r="J14">
            <v>0</v>
          </cell>
          <cell r="K14" t="str">
            <v/>
          </cell>
          <cell r="L14">
            <v>0</v>
          </cell>
          <cell r="M14">
            <v>1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H15">
            <v>0</v>
          </cell>
          <cell r="J15">
            <v>0</v>
          </cell>
          <cell r="K15" t="str">
            <v/>
          </cell>
        </row>
        <row r="16">
          <cell r="H16">
            <v>0</v>
          </cell>
          <cell r="I16" t="str">
            <v/>
          </cell>
          <cell r="J16">
            <v>0</v>
          </cell>
          <cell r="K16" t="str">
            <v/>
          </cell>
        </row>
        <row r="17">
          <cell r="B17" t="str">
            <v>薏仁漿</v>
          </cell>
          <cell r="C17" t="str">
            <v>薏仁漿</v>
          </cell>
          <cell r="D17" t="str">
            <v>2L*6</v>
          </cell>
          <cell r="G17" t="str">
            <v>薏仁漿</v>
          </cell>
          <cell r="H17" t="str">
            <v>薏仁漿</v>
          </cell>
          <cell r="I17">
            <v>0.15189873417721519</v>
          </cell>
          <cell r="J17">
            <v>0</v>
          </cell>
          <cell r="K17" t="str">
            <v/>
          </cell>
          <cell r="L17">
            <v>0.97215189873417729</v>
          </cell>
          <cell r="M17">
            <v>1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H18">
            <v>0</v>
          </cell>
          <cell r="J18">
            <v>0</v>
          </cell>
          <cell r="K18" t="str">
            <v/>
          </cell>
        </row>
        <row r="19">
          <cell r="H19">
            <v>0</v>
          </cell>
          <cell r="I19" t="str">
            <v/>
          </cell>
          <cell r="J19">
            <v>0</v>
          </cell>
          <cell r="K19" t="str">
            <v/>
          </cell>
        </row>
        <row r="20">
          <cell r="B20" t="str">
            <v>鮮奶</v>
          </cell>
          <cell r="C20" t="str">
            <v>鮮奶</v>
          </cell>
          <cell r="D20" t="str">
            <v>1L*12</v>
          </cell>
          <cell r="G20" t="str">
            <v>鮮奶</v>
          </cell>
          <cell r="H20" t="str">
            <v>鮮奶</v>
          </cell>
          <cell r="I20">
            <v>0.15189873417721519</v>
          </cell>
          <cell r="J20">
            <v>0</v>
          </cell>
          <cell r="K20" t="str">
            <v/>
          </cell>
          <cell r="L20">
            <v>0</v>
          </cell>
          <cell r="M20">
            <v>0</v>
          </cell>
          <cell r="N20">
            <v>0.63797468354430387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H21">
            <v>0</v>
          </cell>
          <cell r="J21">
            <v>0</v>
          </cell>
          <cell r="K21" t="str">
            <v/>
          </cell>
        </row>
        <row r="22">
          <cell r="H22">
            <v>0</v>
          </cell>
          <cell r="I22" t="str">
            <v/>
          </cell>
          <cell r="J22">
            <v>0</v>
          </cell>
          <cell r="K22" t="str">
            <v/>
          </cell>
        </row>
        <row r="23">
          <cell r="B23" t="str">
            <v>米漿</v>
          </cell>
          <cell r="C23" t="str">
            <v>米漿</v>
          </cell>
          <cell r="D23" t="str">
            <v>2L*6</v>
          </cell>
          <cell r="G23" t="str">
            <v>米漿</v>
          </cell>
          <cell r="H23" t="str">
            <v>米漿</v>
          </cell>
          <cell r="I23">
            <v>0.15189873417721519</v>
          </cell>
          <cell r="J23">
            <v>0</v>
          </cell>
          <cell r="K23" t="str">
            <v/>
          </cell>
          <cell r="L23">
            <v>0.97215189873417729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H24">
            <v>0</v>
          </cell>
          <cell r="J24">
            <v>0</v>
          </cell>
          <cell r="K24" t="str">
            <v/>
          </cell>
        </row>
        <row r="25">
          <cell r="H25">
            <v>0</v>
          </cell>
          <cell r="I25" t="str">
            <v/>
          </cell>
          <cell r="J25">
            <v>0</v>
          </cell>
          <cell r="K25" t="str">
            <v/>
          </cell>
        </row>
        <row r="26">
          <cell r="B26" t="str">
            <v>中華豆花</v>
          </cell>
          <cell r="C26" t="str">
            <v>中華豆花</v>
          </cell>
          <cell r="D26" t="str">
            <v>80個</v>
          </cell>
          <cell r="G26" t="str">
            <v>中華豆花</v>
          </cell>
          <cell r="H26" t="str">
            <v>中華豆花</v>
          </cell>
          <cell r="I26">
            <v>1.0129999999999999</v>
          </cell>
          <cell r="J26">
            <v>0</v>
          </cell>
          <cell r="K26" t="str">
            <v/>
          </cell>
          <cell r="L26">
            <v>0</v>
          </cell>
          <cell r="M26">
            <v>0.34442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17.220999999999997</v>
          </cell>
        </row>
        <row r="27">
          <cell r="H27">
            <v>0</v>
          </cell>
          <cell r="I27" t="str">
            <v/>
          </cell>
          <cell r="J27">
            <v>0</v>
          </cell>
          <cell r="K27" t="str">
            <v/>
          </cell>
        </row>
        <row r="28">
          <cell r="H28">
            <v>0</v>
          </cell>
          <cell r="I28" t="str">
            <v/>
          </cell>
          <cell r="J28">
            <v>0</v>
          </cell>
          <cell r="K28" t="str">
            <v/>
          </cell>
        </row>
        <row r="29">
          <cell r="B29" t="str">
            <v>滷蛋</v>
          </cell>
          <cell r="C29" t="str">
            <v>雞蛋</v>
          </cell>
          <cell r="D29" t="str">
            <v>80顆</v>
          </cell>
          <cell r="G29" t="str">
            <v>滷蛋</v>
          </cell>
          <cell r="H29" t="str">
            <v>雞蛋</v>
          </cell>
          <cell r="I29">
            <v>6.0779999999999994E-2</v>
          </cell>
          <cell r="J29">
            <v>0</v>
          </cell>
          <cell r="K29" t="str">
            <v/>
          </cell>
          <cell r="L29">
            <v>0</v>
          </cell>
          <cell r="M29">
            <v>0.93507692307692303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C30" t="str">
            <v>滷包</v>
          </cell>
          <cell r="D30" t="str">
            <v>1小包</v>
          </cell>
          <cell r="H30" t="str">
            <v>滷包</v>
          </cell>
          <cell r="I30">
            <v>1.2999999999999999E-2</v>
          </cell>
          <cell r="J30">
            <v>0</v>
          </cell>
          <cell r="K30" t="str">
            <v/>
          </cell>
        </row>
        <row r="31">
          <cell r="H31">
            <v>0</v>
          </cell>
          <cell r="I31" t="str">
            <v/>
          </cell>
          <cell r="J31">
            <v>0</v>
          </cell>
          <cell r="K31" t="str">
            <v/>
          </cell>
        </row>
        <row r="32">
          <cell r="B32" t="str">
            <v>蘿蔔糕+米漿</v>
          </cell>
          <cell r="C32" t="str">
            <v>蘿蔔糕(片)</v>
          </cell>
          <cell r="D32" t="str">
            <v>80片</v>
          </cell>
          <cell r="G32" t="str">
            <v>蘿蔔糕+米漿</v>
          </cell>
          <cell r="H32" t="str">
            <v>蘿蔔糕(片)</v>
          </cell>
          <cell r="I32">
            <v>0.1013</v>
          </cell>
          <cell r="J32">
            <v>0</v>
          </cell>
          <cell r="K32" t="str">
            <v/>
          </cell>
          <cell r="L32">
            <v>1.1747518987341774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C33" t="str">
            <v>米漿</v>
          </cell>
          <cell r="D33" t="str">
            <v>2L*6</v>
          </cell>
          <cell r="H33" t="str">
            <v>米漿</v>
          </cell>
          <cell r="I33">
            <v>0.15189873417721519</v>
          </cell>
          <cell r="J33">
            <v>0</v>
          </cell>
          <cell r="K33" t="str">
            <v/>
          </cell>
        </row>
        <row r="34">
          <cell r="H34">
            <v>0</v>
          </cell>
          <cell r="I34">
            <v>0</v>
          </cell>
          <cell r="J34">
            <v>0</v>
          </cell>
          <cell r="K34" t="str">
            <v/>
          </cell>
        </row>
        <row r="35">
          <cell r="B35" t="str">
            <v>茶葉蛋</v>
          </cell>
          <cell r="C35" t="str">
            <v>雞蛋</v>
          </cell>
          <cell r="D35" t="str">
            <v>80顆</v>
          </cell>
          <cell r="G35" t="str">
            <v>茶葉蛋</v>
          </cell>
          <cell r="H35" t="str">
            <v>雞蛋</v>
          </cell>
          <cell r="I35">
            <v>6.0779999999999994E-2</v>
          </cell>
          <cell r="J35">
            <v>0</v>
          </cell>
          <cell r="K35" t="str">
            <v/>
          </cell>
          <cell r="L35">
            <v>0</v>
          </cell>
          <cell r="M35">
            <v>0.93507692307692303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C36" t="str">
            <v>茶葉蛋滷包</v>
          </cell>
          <cell r="D36" t="str">
            <v>1盒</v>
          </cell>
          <cell r="H36" t="str">
            <v>茶葉蛋滷包</v>
          </cell>
          <cell r="I36">
            <v>3.8999999999999998E-3</v>
          </cell>
          <cell r="J36">
            <v>0</v>
          </cell>
          <cell r="K36" t="str">
            <v/>
          </cell>
        </row>
        <row r="37">
          <cell r="H37">
            <v>0</v>
          </cell>
          <cell r="I37">
            <v>0</v>
          </cell>
          <cell r="J37">
            <v>0</v>
          </cell>
          <cell r="K37" t="str">
            <v/>
          </cell>
        </row>
        <row r="38">
          <cell r="B38" t="str">
            <v>茶葉蛋+米漿</v>
          </cell>
          <cell r="C38" t="str">
            <v>雞蛋</v>
          </cell>
          <cell r="D38" t="str">
            <v>80顆</v>
          </cell>
          <cell r="G38" t="str">
            <v>茶葉蛋+米漿</v>
          </cell>
          <cell r="H38" t="str">
            <v>雞蛋</v>
          </cell>
          <cell r="I38">
            <v>6.0779999999999994E-2</v>
          </cell>
          <cell r="J38">
            <v>0</v>
          </cell>
          <cell r="K38" t="str">
            <v/>
          </cell>
          <cell r="L38">
            <v>0.97215189873417729</v>
          </cell>
          <cell r="M38">
            <v>0.93507692307692303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C39" t="str">
            <v>茶葉蛋滷包</v>
          </cell>
          <cell r="D39" t="str">
            <v>1盒</v>
          </cell>
          <cell r="H39" t="str">
            <v>茶葉蛋滷包</v>
          </cell>
          <cell r="I39">
            <v>3.8999999999999998E-3</v>
          </cell>
          <cell r="J39">
            <v>0</v>
          </cell>
          <cell r="K39" t="str">
            <v/>
          </cell>
        </row>
        <row r="40">
          <cell r="C40" t="str">
            <v>米漿</v>
          </cell>
          <cell r="D40" t="str">
            <v>2L*6</v>
          </cell>
          <cell r="H40" t="str">
            <v>米漿</v>
          </cell>
          <cell r="I40">
            <v>0.15189873417721519</v>
          </cell>
          <cell r="J40">
            <v>0</v>
          </cell>
          <cell r="K40" t="str">
            <v/>
          </cell>
        </row>
        <row r="41">
          <cell r="B41" t="str">
            <v>蘿蔔糕</v>
          </cell>
          <cell r="C41" t="str">
            <v>蘿蔔糕(片)</v>
          </cell>
          <cell r="D41" t="str">
            <v>80片</v>
          </cell>
          <cell r="G41" t="str">
            <v>蘿蔔糕</v>
          </cell>
          <cell r="H41" t="str">
            <v>蘿蔔糕(片)</v>
          </cell>
          <cell r="I41">
            <v>0.1013</v>
          </cell>
          <cell r="J41">
            <v>0</v>
          </cell>
          <cell r="K41" t="str">
            <v/>
          </cell>
          <cell r="L41">
            <v>0.2026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H42">
            <v>0</v>
          </cell>
          <cell r="I42" t="str">
            <v/>
          </cell>
          <cell r="J42">
            <v>0</v>
          </cell>
          <cell r="K42" t="str">
            <v/>
          </cell>
        </row>
        <row r="43">
          <cell r="H43">
            <v>0</v>
          </cell>
          <cell r="I43" t="str">
            <v/>
          </cell>
          <cell r="J43">
            <v>0</v>
          </cell>
          <cell r="K43" t="str">
            <v/>
          </cell>
        </row>
        <row r="44">
          <cell r="B44" t="str">
            <v>蔥蛋蘿蔔糕</v>
          </cell>
          <cell r="C44" t="str">
            <v>蘿蔔糕(片)</v>
          </cell>
          <cell r="D44" t="str">
            <v>80片</v>
          </cell>
          <cell r="G44" t="str">
            <v>蔥蛋蘿蔔糕</v>
          </cell>
          <cell r="H44" t="str">
            <v>蘿蔔糕(片)</v>
          </cell>
          <cell r="I44">
            <v>0.1013</v>
          </cell>
          <cell r="J44">
            <v>0</v>
          </cell>
          <cell r="K44" t="str">
            <v/>
          </cell>
          <cell r="L44">
            <v>0.2026</v>
          </cell>
          <cell r="M44">
            <v>0.23353846153846153</v>
          </cell>
          <cell r="N44">
            <v>0</v>
          </cell>
          <cell r="O44">
            <v>0.01</v>
          </cell>
          <cell r="P44">
            <v>0</v>
          </cell>
          <cell r="Q44">
            <v>0</v>
          </cell>
          <cell r="R44">
            <v>0</v>
          </cell>
        </row>
        <row r="45">
          <cell r="C45" t="str">
            <v>雞蛋</v>
          </cell>
          <cell r="D45" t="str">
            <v>20顆</v>
          </cell>
          <cell r="H45" t="str">
            <v>雞蛋</v>
          </cell>
          <cell r="I45">
            <v>1.5179999999999999E-2</v>
          </cell>
          <cell r="J45">
            <v>0</v>
          </cell>
          <cell r="K45" t="str">
            <v/>
          </cell>
        </row>
        <row r="46">
          <cell r="C46" t="str">
            <v>青蔥</v>
          </cell>
          <cell r="D46">
            <v>0.1</v>
          </cell>
          <cell r="H46" t="str">
            <v>青蔥</v>
          </cell>
          <cell r="I46">
            <v>1E-3</v>
          </cell>
          <cell r="J46">
            <v>0</v>
          </cell>
          <cell r="K46" t="str">
            <v/>
          </cell>
        </row>
        <row r="47">
          <cell r="B47" t="str">
            <v>煎蘿蔔糕</v>
          </cell>
          <cell r="C47" t="str">
            <v>蘿蔔糕(片)</v>
          </cell>
          <cell r="D47" t="str">
            <v>80片</v>
          </cell>
          <cell r="G47" t="str">
            <v>煎蘿蔔糕</v>
          </cell>
          <cell r="H47" t="str">
            <v>蘿蔔糕(片)</v>
          </cell>
          <cell r="I47">
            <v>0.1013</v>
          </cell>
          <cell r="J47">
            <v>0</v>
          </cell>
          <cell r="K47" t="str">
            <v/>
          </cell>
          <cell r="L47">
            <v>0.2026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H48">
            <v>0</v>
          </cell>
          <cell r="I48" t="str">
            <v/>
          </cell>
          <cell r="J48">
            <v>0</v>
          </cell>
          <cell r="K48" t="str">
            <v/>
          </cell>
        </row>
        <row r="49">
          <cell r="H49">
            <v>0</v>
          </cell>
          <cell r="I49" t="str">
            <v/>
          </cell>
          <cell r="J49">
            <v>0</v>
          </cell>
          <cell r="K49" t="str">
            <v/>
          </cell>
        </row>
        <row r="50">
          <cell r="B50" t="str">
            <v>香煎蘿蔔糕</v>
          </cell>
          <cell r="C50" t="str">
            <v>蘿蔔糕(片)</v>
          </cell>
          <cell r="D50" t="str">
            <v>80片</v>
          </cell>
          <cell r="G50" t="str">
            <v>香煎蘿蔔糕</v>
          </cell>
          <cell r="H50" t="str">
            <v>蘿蔔糕(片)</v>
          </cell>
          <cell r="I50">
            <v>0.1013</v>
          </cell>
          <cell r="J50">
            <v>0</v>
          </cell>
          <cell r="K50" t="str">
            <v/>
          </cell>
          <cell r="L50">
            <v>0.2026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H51">
            <v>0</v>
          </cell>
          <cell r="I51" t="str">
            <v/>
          </cell>
          <cell r="J51">
            <v>0</v>
          </cell>
          <cell r="K51" t="str">
            <v/>
          </cell>
        </row>
        <row r="52">
          <cell r="H52">
            <v>0</v>
          </cell>
          <cell r="I52" t="str">
            <v/>
          </cell>
          <cell r="J52">
            <v>0</v>
          </cell>
          <cell r="K52" t="str">
            <v/>
          </cell>
        </row>
        <row r="53">
          <cell r="B53" t="str">
            <v>起司蛋餅</v>
          </cell>
          <cell r="C53" t="str">
            <v>蛋餅皮</v>
          </cell>
          <cell r="D53" t="str">
            <v>40片</v>
          </cell>
          <cell r="G53" t="str">
            <v>起司蛋餅</v>
          </cell>
          <cell r="H53" t="str">
            <v>蛋餅皮</v>
          </cell>
          <cell r="I53">
            <v>0.50600000000000001</v>
          </cell>
          <cell r="J53">
            <v>0</v>
          </cell>
          <cell r="K53" t="str">
            <v/>
          </cell>
          <cell r="L53">
            <v>0.79442000000000002</v>
          </cell>
          <cell r="M53">
            <v>0.46707692307692306</v>
          </cell>
          <cell r="N53">
            <v>0.253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C54" t="str">
            <v>雞蛋</v>
          </cell>
          <cell r="D54" t="str">
            <v>40顆</v>
          </cell>
          <cell r="H54" t="str">
            <v>雞蛋</v>
          </cell>
          <cell r="I54">
            <v>3.0359999999999998E-2</v>
          </cell>
          <cell r="J54">
            <v>0</v>
          </cell>
          <cell r="K54" t="str">
            <v/>
          </cell>
        </row>
        <row r="55">
          <cell r="C55" t="str">
            <v>起司片</v>
          </cell>
          <cell r="D55" t="str">
            <v>40片</v>
          </cell>
          <cell r="H55" t="str">
            <v>起司片</v>
          </cell>
          <cell r="I55">
            <v>0.50600000000000001</v>
          </cell>
          <cell r="J55">
            <v>0</v>
          </cell>
          <cell r="K55" t="str">
            <v/>
          </cell>
        </row>
        <row r="56">
          <cell r="B56" t="str">
            <v>玉米蛋餅</v>
          </cell>
          <cell r="C56" t="str">
            <v>蛋餅皮</v>
          </cell>
          <cell r="D56" t="str">
            <v>40片</v>
          </cell>
          <cell r="G56" t="str">
            <v>玉米蛋餅</v>
          </cell>
          <cell r="H56" t="str">
            <v>蛋餅皮</v>
          </cell>
          <cell r="I56">
            <v>0.50600000000000001</v>
          </cell>
          <cell r="J56">
            <v>0</v>
          </cell>
          <cell r="K56" t="str">
            <v/>
          </cell>
          <cell r="L56">
            <v>0.99841999999999997</v>
          </cell>
          <cell r="M56">
            <v>0.46707692307692306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</row>
        <row r="57">
          <cell r="C57" t="str">
            <v>雞蛋</v>
          </cell>
          <cell r="D57" t="str">
            <v>40顆</v>
          </cell>
          <cell r="H57" t="str">
            <v>雞蛋</v>
          </cell>
          <cell r="I57">
            <v>3.0359999999999998E-2</v>
          </cell>
          <cell r="J57">
            <v>0</v>
          </cell>
          <cell r="K57" t="str">
            <v/>
          </cell>
        </row>
        <row r="58">
          <cell r="C58" t="str">
            <v>玉米粒罐頭</v>
          </cell>
          <cell r="D58" t="str">
            <v>4罐</v>
          </cell>
          <cell r="H58" t="str">
            <v>玉米粒罐頭</v>
          </cell>
          <cell r="I58">
            <v>1.7340000000000001E-2</v>
          </cell>
          <cell r="J58">
            <v>0</v>
          </cell>
          <cell r="K58" t="str">
            <v/>
          </cell>
        </row>
        <row r="59">
          <cell r="B59" t="str">
            <v>蛋餅</v>
          </cell>
          <cell r="C59" t="str">
            <v>蛋餅皮</v>
          </cell>
          <cell r="D59" t="str">
            <v>40片</v>
          </cell>
          <cell r="G59" t="str">
            <v>蛋餅</v>
          </cell>
          <cell r="H59" t="str">
            <v>蛋餅皮</v>
          </cell>
          <cell r="I59">
            <v>0.50600000000000001</v>
          </cell>
          <cell r="J59">
            <v>0</v>
          </cell>
          <cell r="K59" t="str">
            <v/>
          </cell>
          <cell r="L59">
            <v>0.79442000000000002</v>
          </cell>
          <cell r="M59">
            <v>0.46707692307692306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C60" t="str">
            <v>雞蛋</v>
          </cell>
          <cell r="D60" t="str">
            <v>40顆</v>
          </cell>
          <cell r="H60" t="str">
            <v>雞蛋</v>
          </cell>
          <cell r="I60">
            <v>3.0359999999999998E-2</v>
          </cell>
          <cell r="J60">
            <v>0</v>
          </cell>
          <cell r="K60" t="str">
            <v/>
          </cell>
        </row>
        <row r="61">
          <cell r="H61">
            <v>0</v>
          </cell>
          <cell r="I61" t="str">
            <v/>
          </cell>
          <cell r="J61">
            <v>0</v>
          </cell>
          <cell r="K61" t="str">
            <v/>
          </cell>
        </row>
        <row r="62">
          <cell r="B62" t="str">
            <v>蔥抓餅</v>
          </cell>
          <cell r="C62" t="str">
            <v>蔥抓餅</v>
          </cell>
          <cell r="D62" t="str">
            <v>40片</v>
          </cell>
          <cell r="G62" t="str">
            <v>蔥抓餅</v>
          </cell>
          <cell r="H62" t="str">
            <v>蔥抓餅</v>
          </cell>
          <cell r="I62">
            <v>0.50600000000000001</v>
          </cell>
          <cell r="J62">
            <v>0</v>
          </cell>
          <cell r="K62" t="str">
            <v/>
          </cell>
          <cell r="L62">
            <v>1.7203999999999999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0.30359999999999998</v>
          </cell>
          <cell r="R62">
            <v>0</v>
          </cell>
        </row>
        <row r="63">
          <cell r="H63">
            <v>0</v>
          </cell>
          <cell r="I63" t="str">
            <v/>
          </cell>
          <cell r="J63">
            <v>0</v>
          </cell>
          <cell r="K63" t="str">
            <v/>
          </cell>
        </row>
        <row r="64">
          <cell r="H64">
            <v>0</v>
          </cell>
          <cell r="I64" t="str">
            <v/>
          </cell>
          <cell r="J64">
            <v>0</v>
          </cell>
          <cell r="K64" t="str">
            <v/>
          </cell>
        </row>
        <row r="65">
          <cell r="B65" t="str">
            <v>漢堡夾蛋</v>
          </cell>
          <cell r="C65" t="str">
            <v>漢堡麵包</v>
          </cell>
          <cell r="D65" t="str">
            <v>80個</v>
          </cell>
          <cell r="G65" t="str">
            <v>漢堡夾蛋</v>
          </cell>
          <cell r="H65" t="str">
            <v>漢堡麵包</v>
          </cell>
          <cell r="I65">
            <v>1.0129999999999999</v>
          </cell>
          <cell r="J65">
            <v>0</v>
          </cell>
          <cell r="K65" t="str">
            <v/>
          </cell>
          <cell r="L65">
            <v>2.2286000000000001</v>
          </cell>
          <cell r="M65">
            <v>0.93507692307692303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</row>
        <row r="66">
          <cell r="C66" t="str">
            <v>雞蛋</v>
          </cell>
          <cell r="D66" t="str">
            <v>80顆</v>
          </cell>
          <cell r="H66" t="str">
            <v>雞蛋</v>
          </cell>
          <cell r="I66">
            <v>6.0779999999999994E-2</v>
          </cell>
          <cell r="J66">
            <v>0</v>
          </cell>
          <cell r="K66" t="str">
            <v/>
          </cell>
        </row>
        <row r="67">
          <cell r="H67">
            <v>0</v>
          </cell>
          <cell r="I67" t="str">
            <v/>
          </cell>
          <cell r="J67">
            <v>0</v>
          </cell>
          <cell r="K67" t="str">
            <v/>
          </cell>
        </row>
        <row r="68">
          <cell r="B68" t="str">
            <v>馬來糕</v>
          </cell>
          <cell r="C68" t="str">
            <v>馬來糕</v>
          </cell>
          <cell r="D68" t="str">
            <v>80個</v>
          </cell>
          <cell r="G68" t="str">
            <v>馬來糕</v>
          </cell>
          <cell r="H68" t="str">
            <v>馬來糕</v>
          </cell>
          <cell r="I68">
            <v>1.0129999999999999</v>
          </cell>
          <cell r="J68">
            <v>0</v>
          </cell>
          <cell r="K68" t="str">
            <v/>
          </cell>
          <cell r="L68">
            <v>1.5194999999999999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</row>
        <row r="69">
          <cell r="H69">
            <v>0</v>
          </cell>
          <cell r="I69" t="str">
            <v/>
          </cell>
          <cell r="J69">
            <v>0</v>
          </cell>
          <cell r="K69" t="str">
            <v/>
          </cell>
        </row>
        <row r="70">
          <cell r="H70">
            <v>0</v>
          </cell>
          <cell r="I70" t="str">
            <v/>
          </cell>
          <cell r="J70">
            <v>0</v>
          </cell>
          <cell r="K70" t="str">
            <v/>
          </cell>
        </row>
        <row r="71">
          <cell r="B71" t="str">
            <v>黑糖捲</v>
          </cell>
          <cell r="C71" t="str">
            <v>黑糖捲</v>
          </cell>
          <cell r="D71" t="str">
            <v>80個</v>
          </cell>
          <cell r="G71" t="str">
            <v>黑糖捲</v>
          </cell>
          <cell r="H71" t="str">
            <v>黑糖捲</v>
          </cell>
          <cell r="I71">
            <v>1.0129999999999999</v>
          </cell>
          <cell r="J71">
            <v>0</v>
          </cell>
          <cell r="K71" t="str">
            <v/>
          </cell>
          <cell r="L71">
            <v>2.7351000000000001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5.0649999999999995</v>
          </cell>
        </row>
        <row r="72">
          <cell r="H72">
            <v>0</v>
          </cell>
          <cell r="I72" t="str">
            <v/>
          </cell>
          <cell r="J72">
            <v>0</v>
          </cell>
          <cell r="K72" t="str">
            <v/>
          </cell>
        </row>
        <row r="73">
          <cell r="H73">
            <v>0</v>
          </cell>
          <cell r="I73" t="str">
            <v/>
          </cell>
          <cell r="J73">
            <v>0</v>
          </cell>
          <cell r="K73" t="str">
            <v/>
          </cell>
        </row>
        <row r="74">
          <cell r="B74" t="str">
            <v>馬來糕+黑豆茶</v>
          </cell>
          <cell r="C74" t="str">
            <v>馬來糕</v>
          </cell>
          <cell r="D74" t="str">
            <v>80個</v>
          </cell>
          <cell r="G74" t="str">
            <v>馬來糕+黑豆茶</v>
          </cell>
          <cell r="H74" t="str">
            <v>馬來糕</v>
          </cell>
          <cell r="I74">
            <v>1.0129999999999999</v>
          </cell>
          <cell r="J74">
            <v>0</v>
          </cell>
          <cell r="K74" t="str">
            <v/>
          </cell>
          <cell r="L74">
            <v>1.5194999999999999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</row>
        <row r="75">
          <cell r="C75" t="str">
            <v>黑豆茶包</v>
          </cell>
          <cell r="D75" t="str">
            <v>1包</v>
          </cell>
          <cell r="H75" t="str">
            <v>黑豆茶包</v>
          </cell>
          <cell r="I75">
            <v>3.8999999999999998E-3</v>
          </cell>
          <cell r="J75">
            <v>0</v>
          </cell>
          <cell r="K75" t="str">
            <v/>
          </cell>
        </row>
        <row r="76">
          <cell r="H76">
            <v>0</v>
          </cell>
          <cell r="I76" t="str">
            <v/>
          </cell>
          <cell r="J76">
            <v>0</v>
          </cell>
          <cell r="K76" t="str">
            <v/>
          </cell>
        </row>
        <row r="77">
          <cell r="B77" t="str">
            <v>牛奶饅頭</v>
          </cell>
          <cell r="C77" t="str">
            <v>鮮奶小饅頭</v>
          </cell>
          <cell r="D77" t="str">
            <v>160個</v>
          </cell>
          <cell r="G77" t="str">
            <v>牛奶饅頭</v>
          </cell>
          <cell r="H77" t="str">
            <v>鮮奶小饅頭</v>
          </cell>
          <cell r="I77">
            <v>2.0249999999999999</v>
          </cell>
          <cell r="J77">
            <v>0</v>
          </cell>
          <cell r="K77" t="str">
            <v/>
          </cell>
          <cell r="L77">
            <v>3.0374999999999996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H78">
            <v>0</v>
          </cell>
          <cell r="I78" t="str">
            <v/>
          </cell>
          <cell r="J78">
            <v>0</v>
          </cell>
          <cell r="K78" t="str">
            <v/>
          </cell>
        </row>
        <row r="79">
          <cell r="H79">
            <v>0</v>
          </cell>
          <cell r="I79" t="str">
            <v/>
          </cell>
          <cell r="J79">
            <v>0</v>
          </cell>
          <cell r="K79" t="str">
            <v/>
          </cell>
        </row>
        <row r="80">
          <cell r="B80" t="str">
            <v>鮮奶饅頭</v>
          </cell>
          <cell r="C80" t="str">
            <v>鮮奶小饅頭</v>
          </cell>
          <cell r="D80" t="str">
            <v>160個</v>
          </cell>
          <cell r="G80" t="str">
            <v>鮮奶饅頭</v>
          </cell>
          <cell r="H80" t="str">
            <v>鮮奶小饅頭</v>
          </cell>
          <cell r="I80">
            <v>2.0249999999999999</v>
          </cell>
          <cell r="J80">
            <v>0</v>
          </cell>
          <cell r="K80" t="str">
            <v/>
          </cell>
          <cell r="L80">
            <v>3.0374999999999996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H81">
            <v>0</v>
          </cell>
          <cell r="I81" t="str">
            <v/>
          </cell>
          <cell r="J81">
            <v>0</v>
          </cell>
          <cell r="K81" t="str">
            <v/>
          </cell>
        </row>
        <row r="82">
          <cell r="H82">
            <v>0</v>
          </cell>
          <cell r="I82" t="str">
            <v/>
          </cell>
          <cell r="J82">
            <v>0</v>
          </cell>
          <cell r="K82" t="str">
            <v/>
          </cell>
        </row>
        <row r="83">
          <cell r="B83" t="str">
            <v>鮮奶小饅頭</v>
          </cell>
          <cell r="C83" t="str">
            <v>鮮奶小饅頭</v>
          </cell>
          <cell r="D83" t="str">
            <v>160個</v>
          </cell>
          <cell r="G83" t="str">
            <v>鮮奶小饅頭</v>
          </cell>
          <cell r="H83" t="str">
            <v>鮮奶小饅頭</v>
          </cell>
          <cell r="I83">
            <v>2.0249999999999999</v>
          </cell>
          <cell r="J83">
            <v>0</v>
          </cell>
          <cell r="K83" t="str">
            <v/>
          </cell>
          <cell r="L83">
            <v>3.0374999999999996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</row>
        <row r="84">
          <cell r="H84">
            <v>0</v>
          </cell>
          <cell r="I84" t="str">
            <v/>
          </cell>
          <cell r="J84">
            <v>0</v>
          </cell>
          <cell r="K84" t="str">
            <v/>
          </cell>
        </row>
        <row r="85">
          <cell r="H85">
            <v>0</v>
          </cell>
          <cell r="I85" t="str">
            <v/>
          </cell>
          <cell r="J85">
            <v>0</v>
          </cell>
          <cell r="K85" t="str">
            <v/>
          </cell>
        </row>
        <row r="86">
          <cell r="B86" t="str">
            <v>芝麻小饅頭</v>
          </cell>
          <cell r="C86" t="str">
            <v>芝麻小饅頭</v>
          </cell>
          <cell r="D86" t="str">
            <v>160個</v>
          </cell>
          <cell r="G86" t="str">
            <v>芝麻小饅頭</v>
          </cell>
          <cell r="H86" t="str">
            <v>芝麻小饅頭</v>
          </cell>
          <cell r="I86">
            <v>2.0249999999999999</v>
          </cell>
          <cell r="J86">
            <v>0</v>
          </cell>
          <cell r="K86" t="str">
            <v/>
          </cell>
          <cell r="L86">
            <v>3.0374999999999996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H87">
            <v>0</v>
          </cell>
          <cell r="I87" t="str">
            <v/>
          </cell>
          <cell r="J87">
            <v>0</v>
          </cell>
          <cell r="K87" t="str">
            <v/>
          </cell>
        </row>
        <row r="88">
          <cell r="H88">
            <v>0</v>
          </cell>
          <cell r="I88" t="str">
            <v/>
          </cell>
          <cell r="J88">
            <v>0</v>
          </cell>
          <cell r="K88" t="str">
            <v/>
          </cell>
        </row>
        <row r="89">
          <cell r="B89" t="str">
            <v>牛奶小饅頭</v>
          </cell>
          <cell r="C89" t="str">
            <v>牛奶小饅頭</v>
          </cell>
          <cell r="D89" t="str">
            <v>160個</v>
          </cell>
          <cell r="G89" t="str">
            <v>牛奶小饅頭</v>
          </cell>
          <cell r="H89" t="str">
            <v>牛奶小饅頭</v>
          </cell>
          <cell r="I89">
            <v>2.0249999999999999</v>
          </cell>
          <cell r="J89">
            <v>0</v>
          </cell>
          <cell r="K89" t="str">
            <v/>
          </cell>
          <cell r="L89">
            <v>3.0374999999999996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H90">
            <v>0</v>
          </cell>
          <cell r="I90" t="str">
            <v/>
          </cell>
          <cell r="J90">
            <v>0</v>
          </cell>
          <cell r="K90" t="str">
            <v/>
          </cell>
        </row>
        <row r="91">
          <cell r="H91">
            <v>0</v>
          </cell>
          <cell r="I91" t="str">
            <v/>
          </cell>
          <cell r="J91">
            <v>0</v>
          </cell>
          <cell r="K91" t="str">
            <v/>
          </cell>
        </row>
        <row r="92">
          <cell r="B92" t="str">
            <v>起司饅頭</v>
          </cell>
          <cell r="C92" t="str">
            <v>鮮奶饅頭</v>
          </cell>
          <cell r="D92" t="str">
            <v>80個</v>
          </cell>
          <cell r="G92" t="str">
            <v>起司饅頭</v>
          </cell>
          <cell r="H92" t="str">
            <v>鮮奶饅頭</v>
          </cell>
          <cell r="I92">
            <v>1.0129999999999999</v>
          </cell>
          <cell r="J92">
            <v>0</v>
          </cell>
          <cell r="K92" t="str">
            <v/>
          </cell>
          <cell r="L92">
            <v>3.0389999999999997</v>
          </cell>
          <cell r="M92">
            <v>0</v>
          </cell>
          <cell r="N92">
            <v>0.253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</row>
        <row r="93">
          <cell r="C93" t="str">
            <v>起司片</v>
          </cell>
          <cell r="D93" t="str">
            <v>40片</v>
          </cell>
          <cell r="H93" t="str">
            <v>起司片</v>
          </cell>
          <cell r="I93">
            <v>0.50600000000000001</v>
          </cell>
          <cell r="J93">
            <v>0</v>
          </cell>
          <cell r="K93" t="str">
            <v/>
          </cell>
        </row>
        <row r="94">
          <cell r="H94">
            <v>0</v>
          </cell>
          <cell r="I94" t="str">
            <v/>
          </cell>
          <cell r="J94">
            <v>0</v>
          </cell>
          <cell r="K94" t="str">
            <v/>
          </cell>
        </row>
        <row r="95">
          <cell r="B95" t="str">
            <v>杯子蛋糕</v>
          </cell>
          <cell r="C95" t="str">
            <v>杯子蛋糕</v>
          </cell>
          <cell r="D95" t="str">
            <v>80個</v>
          </cell>
          <cell r="G95" t="str">
            <v>杯子蛋糕</v>
          </cell>
          <cell r="H95" t="str">
            <v>杯子蛋糕</v>
          </cell>
          <cell r="I95">
            <v>1.0129999999999999</v>
          </cell>
          <cell r="J95">
            <v>0</v>
          </cell>
          <cell r="K95" t="str">
            <v/>
          </cell>
          <cell r="L95">
            <v>0.81040000000000001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0.91169999999999995</v>
          </cell>
          <cell r="R95">
            <v>10.129999999999999</v>
          </cell>
        </row>
        <row r="96">
          <cell r="H96">
            <v>0</v>
          </cell>
          <cell r="I96" t="str">
            <v/>
          </cell>
          <cell r="J96">
            <v>0</v>
          </cell>
          <cell r="K96" t="str">
            <v/>
          </cell>
        </row>
        <row r="97">
          <cell r="H97">
            <v>0</v>
          </cell>
          <cell r="I97" t="str">
            <v/>
          </cell>
          <cell r="J97">
            <v>0</v>
          </cell>
          <cell r="K97" t="str">
            <v/>
          </cell>
        </row>
        <row r="98">
          <cell r="B98" t="str">
            <v>杯子蛋糕+豆漿</v>
          </cell>
          <cell r="C98" t="str">
            <v>杯子蛋糕</v>
          </cell>
          <cell r="D98" t="str">
            <v>80個</v>
          </cell>
          <cell r="G98" t="str">
            <v>杯子蛋糕+豆漿</v>
          </cell>
          <cell r="H98" t="str">
            <v>杯子蛋糕</v>
          </cell>
          <cell r="I98">
            <v>1.0129999999999999</v>
          </cell>
          <cell r="J98">
            <v>0</v>
          </cell>
          <cell r="K98" t="str">
            <v/>
          </cell>
          <cell r="L98">
            <v>0.81040000000000001</v>
          </cell>
          <cell r="M98">
            <v>0.78987341772151909</v>
          </cell>
          <cell r="N98">
            <v>0</v>
          </cell>
          <cell r="O98">
            <v>0</v>
          </cell>
          <cell r="P98">
            <v>0</v>
          </cell>
          <cell r="Q98">
            <v>0.91169999999999995</v>
          </cell>
          <cell r="R98">
            <v>10.129999999999999</v>
          </cell>
        </row>
        <row r="99">
          <cell r="C99" t="str">
            <v>豆漿</v>
          </cell>
          <cell r="D99" t="str">
            <v>2L*6</v>
          </cell>
          <cell r="H99" t="str">
            <v>豆漿</v>
          </cell>
          <cell r="I99">
            <v>0.15189873417721519</v>
          </cell>
          <cell r="J99">
            <v>0</v>
          </cell>
          <cell r="K99" t="str">
            <v/>
          </cell>
        </row>
        <row r="100">
          <cell r="H100">
            <v>0</v>
          </cell>
          <cell r="I100" t="str">
            <v/>
          </cell>
          <cell r="J100">
            <v>0</v>
          </cell>
          <cell r="K100" t="str">
            <v/>
          </cell>
        </row>
        <row r="101">
          <cell r="B101" t="str">
            <v>沙其馬</v>
          </cell>
          <cell r="C101" t="str">
            <v>沙其馬</v>
          </cell>
          <cell r="D101" t="str">
            <v>80個</v>
          </cell>
          <cell r="G101" t="str">
            <v>沙其馬</v>
          </cell>
          <cell r="H101" t="str">
            <v>沙其馬</v>
          </cell>
          <cell r="I101">
            <v>1.0129999999999999</v>
          </cell>
          <cell r="J101">
            <v>0</v>
          </cell>
          <cell r="K101" t="str">
            <v/>
          </cell>
          <cell r="L101">
            <v>1.5194999999999999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1.3169</v>
          </cell>
          <cell r="R101">
            <v>10.129999999999999</v>
          </cell>
        </row>
        <row r="102">
          <cell r="H102">
            <v>0</v>
          </cell>
          <cell r="I102" t="str">
            <v/>
          </cell>
          <cell r="J102">
            <v>0</v>
          </cell>
          <cell r="K102" t="str">
            <v/>
          </cell>
        </row>
        <row r="103">
          <cell r="H103">
            <v>0</v>
          </cell>
          <cell r="I103" t="str">
            <v/>
          </cell>
          <cell r="J103">
            <v>0</v>
          </cell>
          <cell r="K103" t="str">
            <v/>
          </cell>
        </row>
        <row r="104">
          <cell r="B104" t="str">
            <v>小兔包+枸杞紅棗茶</v>
          </cell>
          <cell r="C104" t="str">
            <v>小兔包</v>
          </cell>
          <cell r="D104" t="str">
            <v>80個</v>
          </cell>
          <cell r="G104" t="str">
            <v>小兔包+枸杞紅棗茶</v>
          </cell>
          <cell r="H104" t="str">
            <v>小兔包</v>
          </cell>
          <cell r="I104">
            <v>1.0129999999999999</v>
          </cell>
          <cell r="J104">
            <v>0</v>
          </cell>
          <cell r="K104" t="str">
            <v/>
          </cell>
          <cell r="L104">
            <v>1.0129999999999999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5.0649999999999995</v>
          </cell>
        </row>
        <row r="105">
          <cell r="C105" t="str">
            <v>紅棗</v>
          </cell>
          <cell r="D105">
            <v>0.1</v>
          </cell>
          <cell r="H105" t="str">
            <v>紅棗</v>
          </cell>
          <cell r="I105">
            <v>1E-3</v>
          </cell>
          <cell r="J105">
            <v>0</v>
          </cell>
          <cell r="K105" t="str">
            <v/>
          </cell>
        </row>
        <row r="106">
          <cell r="C106" t="str">
            <v>枸杞</v>
          </cell>
          <cell r="D106">
            <v>0.1</v>
          </cell>
          <cell r="H106" t="str">
            <v>枸杞</v>
          </cell>
          <cell r="I106">
            <v>1E-3</v>
          </cell>
          <cell r="J106">
            <v>0</v>
          </cell>
          <cell r="K106" t="str">
            <v/>
          </cell>
        </row>
        <row r="107">
          <cell r="B107" t="str">
            <v>小兔包</v>
          </cell>
          <cell r="C107" t="str">
            <v>小兔包</v>
          </cell>
          <cell r="D107" t="str">
            <v>80個</v>
          </cell>
          <cell r="G107" t="str">
            <v>小兔包</v>
          </cell>
          <cell r="H107" t="str">
            <v>小兔包</v>
          </cell>
          <cell r="I107">
            <v>1.0129999999999999</v>
          </cell>
          <cell r="J107">
            <v>0</v>
          </cell>
          <cell r="K107" t="str">
            <v/>
          </cell>
          <cell r="L107">
            <v>1.0129999999999999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5.0649999999999995</v>
          </cell>
        </row>
        <row r="108">
          <cell r="H108">
            <v>0</v>
          </cell>
          <cell r="I108" t="str">
            <v/>
          </cell>
          <cell r="J108">
            <v>0</v>
          </cell>
          <cell r="K108" t="str">
            <v/>
          </cell>
        </row>
        <row r="109">
          <cell r="H109">
            <v>0</v>
          </cell>
          <cell r="I109" t="str">
            <v/>
          </cell>
          <cell r="J109">
            <v>0</v>
          </cell>
          <cell r="K109" t="str">
            <v/>
          </cell>
        </row>
        <row r="110">
          <cell r="B110" t="str">
            <v>小兔包+鮮奶</v>
          </cell>
          <cell r="C110" t="str">
            <v>小兔包</v>
          </cell>
          <cell r="D110" t="str">
            <v>160個</v>
          </cell>
          <cell r="G110" t="str">
            <v>小兔包+鮮奶</v>
          </cell>
          <cell r="H110" t="str">
            <v>小兔包</v>
          </cell>
          <cell r="I110">
            <v>2.0249999999999999</v>
          </cell>
          <cell r="J110">
            <v>0</v>
          </cell>
          <cell r="K110" t="str">
            <v/>
          </cell>
          <cell r="L110">
            <v>2.0249999999999999</v>
          </cell>
          <cell r="M110">
            <v>0</v>
          </cell>
          <cell r="N110">
            <v>0.63797468354430387</v>
          </cell>
          <cell r="O110">
            <v>0</v>
          </cell>
          <cell r="P110">
            <v>0</v>
          </cell>
          <cell r="Q110">
            <v>0</v>
          </cell>
          <cell r="R110">
            <v>10.125</v>
          </cell>
        </row>
        <row r="111">
          <cell r="C111" t="str">
            <v>鮮奶</v>
          </cell>
          <cell r="D111" t="str">
            <v>1L*12</v>
          </cell>
          <cell r="H111" t="str">
            <v>鮮奶</v>
          </cell>
          <cell r="I111">
            <v>0.15189873417721519</v>
          </cell>
          <cell r="J111">
            <v>0</v>
          </cell>
          <cell r="K111" t="str">
            <v/>
          </cell>
        </row>
        <row r="112">
          <cell r="H112">
            <v>0</v>
          </cell>
          <cell r="I112" t="str">
            <v/>
          </cell>
          <cell r="J112">
            <v>0</v>
          </cell>
          <cell r="K112" t="str">
            <v/>
          </cell>
        </row>
        <row r="113">
          <cell r="B113" t="str">
            <v>小兔包+豆漿</v>
          </cell>
          <cell r="C113" t="str">
            <v>小兔包</v>
          </cell>
          <cell r="D113" t="str">
            <v>160個</v>
          </cell>
          <cell r="G113" t="str">
            <v>小兔包+豆漿</v>
          </cell>
          <cell r="H113" t="str">
            <v>小兔包</v>
          </cell>
          <cell r="I113">
            <v>2.0249999999999999</v>
          </cell>
          <cell r="J113">
            <v>0</v>
          </cell>
          <cell r="K113" t="str">
            <v/>
          </cell>
          <cell r="L113">
            <v>2.0249999999999999</v>
          </cell>
          <cell r="M113">
            <v>0.78987341772151909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10.125</v>
          </cell>
        </row>
        <row r="114">
          <cell r="C114" t="str">
            <v>豆漿</v>
          </cell>
          <cell r="D114" t="str">
            <v>2L*6</v>
          </cell>
          <cell r="H114" t="str">
            <v>豆漿</v>
          </cell>
          <cell r="I114">
            <v>0.15189873417721519</v>
          </cell>
          <cell r="J114">
            <v>0</v>
          </cell>
          <cell r="K114" t="str">
            <v/>
          </cell>
        </row>
        <row r="115">
          <cell r="H115">
            <v>0</v>
          </cell>
          <cell r="I115" t="str">
            <v/>
          </cell>
          <cell r="J115">
            <v>0</v>
          </cell>
          <cell r="K115" t="str">
            <v/>
          </cell>
        </row>
        <row r="116">
          <cell r="B116" t="str">
            <v>烤地瓜</v>
          </cell>
          <cell r="C116" t="str">
            <v>冰烤地瓜</v>
          </cell>
          <cell r="D116" t="str">
            <v>99份</v>
          </cell>
          <cell r="G116" t="str">
            <v>烤地瓜</v>
          </cell>
          <cell r="H116" t="str">
            <v>冰烤地瓜</v>
          </cell>
          <cell r="I116">
            <v>1.2529999999999999</v>
          </cell>
          <cell r="J116">
            <v>0</v>
          </cell>
          <cell r="K116" t="str">
            <v/>
          </cell>
          <cell r="L116">
            <v>2.5059999999999998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</row>
        <row r="117">
          <cell r="H117">
            <v>0</v>
          </cell>
          <cell r="I117" t="str">
            <v/>
          </cell>
          <cell r="J117">
            <v>0</v>
          </cell>
          <cell r="K117" t="str">
            <v/>
          </cell>
        </row>
        <row r="118">
          <cell r="H118">
            <v>0</v>
          </cell>
          <cell r="I118" t="str">
            <v/>
          </cell>
          <cell r="J118">
            <v>0</v>
          </cell>
          <cell r="K118" t="str">
            <v/>
          </cell>
        </row>
        <row r="119">
          <cell r="B119" t="str">
            <v>蒸地瓜</v>
          </cell>
          <cell r="C119" t="str">
            <v>冰烤地瓜</v>
          </cell>
          <cell r="D119" t="str">
            <v>99份</v>
          </cell>
          <cell r="G119" t="str">
            <v>蒸地瓜</v>
          </cell>
          <cell r="H119" t="str">
            <v>冰烤地瓜</v>
          </cell>
          <cell r="I119">
            <v>1.2529999999999999</v>
          </cell>
          <cell r="J119">
            <v>0</v>
          </cell>
          <cell r="K119" t="str">
            <v/>
          </cell>
          <cell r="L119">
            <v>2.5059999999999998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</row>
        <row r="120">
          <cell r="H120">
            <v>0</v>
          </cell>
          <cell r="I120" t="str">
            <v/>
          </cell>
          <cell r="J120">
            <v>0</v>
          </cell>
          <cell r="K120" t="str">
            <v/>
          </cell>
        </row>
        <row r="121">
          <cell r="H121">
            <v>0</v>
          </cell>
          <cell r="I121" t="str">
            <v/>
          </cell>
          <cell r="J121">
            <v>0</v>
          </cell>
          <cell r="K121" t="str">
            <v/>
          </cell>
        </row>
        <row r="122">
          <cell r="B122" t="str">
            <v>冰烤地瓜</v>
          </cell>
          <cell r="C122" t="str">
            <v>冰烤地瓜</v>
          </cell>
          <cell r="D122" t="str">
            <v>99份</v>
          </cell>
          <cell r="G122" t="str">
            <v>冰烤地瓜</v>
          </cell>
          <cell r="H122" t="str">
            <v>冰烤地瓜</v>
          </cell>
          <cell r="I122">
            <v>1.2529999999999999</v>
          </cell>
          <cell r="J122">
            <v>0</v>
          </cell>
          <cell r="K122" t="str">
            <v/>
          </cell>
          <cell r="L122">
            <v>2.5059999999999998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</row>
        <row r="123">
          <cell r="H123">
            <v>0</v>
          </cell>
          <cell r="I123" t="str">
            <v/>
          </cell>
          <cell r="J123">
            <v>0</v>
          </cell>
          <cell r="K123" t="str">
            <v/>
          </cell>
        </row>
        <row r="124">
          <cell r="H124">
            <v>0</v>
          </cell>
          <cell r="I124" t="str">
            <v/>
          </cell>
          <cell r="J124">
            <v>0</v>
          </cell>
          <cell r="K124" t="str">
            <v/>
          </cell>
        </row>
        <row r="125">
          <cell r="B125" t="str">
            <v>水煮玉米</v>
          </cell>
          <cell r="C125" t="str">
            <v>新鮮玉米</v>
          </cell>
          <cell r="D125" t="str">
            <v>40條</v>
          </cell>
          <cell r="G125" t="str">
            <v>水煮玉米</v>
          </cell>
          <cell r="H125" t="str">
            <v>新鮮玉米</v>
          </cell>
          <cell r="I125">
            <v>0.50600000000000001</v>
          </cell>
          <cell r="J125">
            <v>0</v>
          </cell>
          <cell r="K125" t="str">
            <v/>
          </cell>
          <cell r="L125">
            <v>1.012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</row>
        <row r="126">
          <cell r="H126">
            <v>0</v>
          </cell>
          <cell r="I126" t="str">
            <v/>
          </cell>
          <cell r="J126">
            <v>0</v>
          </cell>
          <cell r="K126" t="str">
            <v/>
          </cell>
        </row>
        <row r="127">
          <cell r="H127">
            <v>0</v>
          </cell>
          <cell r="I127" t="str">
            <v/>
          </cell>
          <cell r="J127">
            <v>0</v>
          </cell>
          <cell r="K127" t="str">
            <v/>
          </cell>
        </row>
        <row r="128">
          <cell r="B128" t="str">
            <v>酸辣湯餃</v>
          </cell>
          <cell r="C128" t="str">
            <v>水餃</v>
          </cell>
          <cell r="D128" t="str">
            <v>160個</v>
          </cell>
          <cell r="E128" t="str">
            <v>雞蛋</v>
          </cell>
          <cell r="F128" t="str">
            <v>20顆</v>
          </cell>
          <cell r="G128" t="str">
            <v>酸辣湯餃</v>
          </cell>
          <cell r="H128" t="str">
            <v>水餃</v>
          </cell>
          <cell r="I128">
            <v>2.0249999999999999</v>
          </cell>
          <cell r="J128" t="str">
            <v>雞蛋</v>
          </cell>
          <cell r="K128">
            <v>1.5179999999999999E-2</v>
          </cell>
          <cell r="L128">
            <v>0.70874999999999988</v>
          </cell>
          <cell r="M128">
            <v>0.95278846153846142</v>
          </cell>
          <cell r="N128">
            <v>0</v>
          </cell>
          <cell r="O128">
            <v>0.28000000000000003</v>
          </cell>
          <cell r="P128">
            <v>0</v>
          </cell>
          <cell r="Q128">
            <v>0</v>
          </cell>
          <cell r="R128">
            <v>0</v>
          </cell>
        </row>
        <row r="129">
          <cell r="C129" t="str">
            <v>木耳</v>
          </cell>
          <cell r="D129">
            <v>1.2</v>
          </cell>
          <cell r="E129" t="str">
            <v>胡蘿蔔</v>
          </cell>
          <cell r="F129">
            <v>1</v>
          </cell>
          <cell r="H129" t="str">
            <v>木耳</v>
          </cell>
          <cell r="I129">
            <v>1.4999999999999999E-2</v>
          </cell>
          <cell r="J129" t="str">
            <v>胡蘿蔔</v>
          </cell>
          <cell r="K129">
            <v>1.2999999999999999E-2</v>
          </cell>
        </row>
        <row r="130">
          <cell r="C130" t="str">
            <v>板豆腐</v>
          </cell>
          <cell r="D130">
            <v>2.4</v>
          </cell>
          <cell r="E130" t="str">
            <v>柴魚片</v>
          </cell>
          <cell r="F130" t="str">
            <v>3小包</v>
          </cell>
          <cell r="H130" t="str">
            <v>板豆腐</v>
          </cell>
          <cell r="I130">
            <v>0.03</v>
          </cell>
          <cell r="J130" t="str">
            <v>柴魚片</v>
          </cell>
          <cell r="K130">
            <v>1.1399999999999999E-2</v>
          </cell>
        </row>
        <row r="131">
          <cell r="B131" t="str">
            <v>大滷湯餃</v>
          </cell>
          <cell r="C131" t="str">
            <v>水餃</v>
          </cell>
          <cell r="D131" t="str">
            <v>160個</v>
          </cell>
          <cell r="E131" t="str">
            <v>雞蛋</v>
          </cell>
          <cell r="F131" t="str">
            <v>20顆</v>
          </cell>
          <cell r="G131" t="str">
            <v>大滷湯餃</v>
          </cell>
          <cell r="H131" t="str">
            <v>水餃</v>
          </cell>
          <cell r="I131">
            <v>2.0249999999999999</v>
          </cell>
          <cell r="J131" t="str">
            <v>雞蛋</v>
          </cell>
          <cell r="K131">
            <v>1.5179999999999999E-2</v>
          </cell>
          <cell r="L131">
            <v>0.70874999999999988</v>
          </cell>
          <cell r="M131">
            <v>0.95278846153846142</v>
          </cell>
          <cell r="N131">
            <v>0</v>
          </cell>
          <cell r="O131">
            <v>0.28000000000000003</v>
          </cell>
          <cell r="P131">
            <v>0</v>
          </cell>
          <cell r="Q131">
            <v>0</v>
          </cell>
          <cell r="R131">
            <v>0</v>
          </cell>
        </row>
        <row r="132">
          <cell r="C132" t="str">
            <v>木耳</v>
          </cell>
          <cell r="D132">
            <v>1.2</v>
          </cell>
          <cell r="E132" t="str">
            <v>胡蘿蔔</v>
          </cell>
          <cell r="F132">
            <v>1</v>
          </cell>
          <cell r="H132" t="str">
            <v>木耳</v>
          </cell>
          <cell r="I132">
            <v>1.4999999999999999E-2</v>
          </cell>
          <cell r="J132" t="str">
            <v>胡蘿蔔</v>
          </cell>
          <cell r="K132">
            <v>1.2999999999999999E-2</v>
          </cell>
        </row>
        <row r="133">
          <cell r="C133" t="str">
            <v>板豆腐</v>
          </cell>
          <cell r="D133">
            <v>2.4</v>
          </cell>
          <cell r="E133" t="str">
            <v>柴魚片</v>
          </cell>
          <cell r="F133" t="str">
            <v>3小包</v>
          </cell>
          <cell r="H133" t="str">
            <v>板豆腐</v>
          </cell>
          <cell r="I133">
            <v>0.03</v>
          </cell>
          <cell r="J133" t="str">
            <v>柴魚片</v>
          </cell>
          <cell r="K133">
            <v>1.1399999999999999E-2</v>
          </cell>
        </row>
        <row r="134">
          <cell r="B134" t="str">
            <v>蔬菜湯餃</v>
          </cell>
          <cell r="C134" t="str">
            <v>水餃</v>
          </cell>
          <cell r="D134" t="str">
            <v>160個</v>
          </cell>
          <cell r="E134" t="str">
            <v>生香菇</v>
          </cell>
          <cell r="F134">
            <v>0.5</v>
          </cell>
          <cell r="G134" t="str">
            <v>蔬菜湯餃</v>
          </cell>
          <cell r="H134" t="str">
            <v>水餃</v>
          </cell>
          <cell r="I134">
            <v>2.0249999999999999</v>
          </cell>
          <cell r="J134" t="str">
            <v>生香菇</v>
          </cell>
          <cell r="K134">
            <v>6.0000000000000001E-3</v>
          </cell>
          <cell r="L134">
            <v>0.70874999999999988</v>
          </cell>
          <cell r="M134">
            <v>0.34425</v>
          </cell>
          <cell r="N134">
            <v>0</v>
          </cell>
          <cell r="O134">
            <v>0.28000000000000003</v>
          </cell>
          <cell r="P134">
            <v>0</v>
          </cell>
          <cell r="Q134">
            <v>0</v>
          </cell>
          <cell r="R134">
            <v>0</v>
          </cell>
        </row>
        <row r="135">
          <cell r="C135" t="str">
            <v>青江菜</v>
          </cell>
          <cell r="D135">
            <v>1.4</v>
          </cell>
          <cell r="H135" t="str">
            <v>青江菜</v>
          </cell>
          <cell r="I135">
            <v>1.7999999999999999E-2</v>
          </cell>
          <cell r="J135">
            <v>0</v>
          </cell>
          <cell r="K135" t="str">
            <v/>
          </cell>
        </row>
        <row r="136">
          <cell r="C136" t="str">
            <v>紅蘿蔔</v>
          </cell>
          <cell r="D136">
            <v>0.3</v>
          </cell>
          <cell r="H136" t="str">
            <v>紅蘿蔔</v>
          </cell>
          <cell r="I136">
            <v>4.0000000000000001E-3</v>
          </cell>
          <cell r="J136">
            <v>0</v>
          </cell>
          <cell r="K136" t="str">
            <v/>
          </cell>
        </row>
        <row r="137">
          <cell r="B137" t="str">
            <v>豬肉餡餅</v>
          </cell>
          <cell r="C137" t="str">
            <v>豬肉餡餅</v>
          </cell>
          <cell r="D137" t="str">
            <v>80個</v>
          </cell>
          <cell r="G137" t="str">
            <v>豬肉餡餅</v>
          </cell>
          <cell r="H137" t="str">
            <v>豬肉餡餅</v>
          </cell>
          <cell r="I137">
            <v>1.0129999999999999</v>
          </cell>
          <cell r="J137">
            <v>0</v>
          </cell>
          <cell r="K137" t="str">
            <v/>
          </cell>
          <cell r="L137">
            <v>0.91169999999999995</v>
          </cell>
          <cell r="M137">
            <v>0.50649999999999995</v>
          </cell>
          <cell r="N137">
            <v>0</v>
          </cell>
          <cell r="O137">
            <v>0</v>
          </cell>
          <cell r="P137">
            <v>0</v>
          </cell>
          <cell r="Q137">
            <v>0.6077999999999999</v>
          </cell>
          <cell r="R137">
            <v>0</v>
          </cell>
        </row>
        <row r="138">
          <cell r="H138">
            <v>0</v>
          </cell>
          <cell r="I138" t="str">
            <v/>
          </cell>
          <cell r="J138">
            <v>0</v>
          </cell>
          <cell r="K138" t="str">
            <v/>
          </cell>
        </row>
        <row r="139">
          <cell r="H139">
            <v>0</v>
          </cell>
          <cell r="I139" t="str">
            <v/>
          </cell>
          <cell r="J139">
            <v>0</v>
          </cell>
          <cell r="K139" t="str">
            <v/>
          </cell>
        </row>
        <row r="140">
          <cell r="B140" t="str">
            <v>豬肉餡餅+豆漿</v>
          </cell>
          <cell r="C140" t="str">
            <v>豬肉餡餅</v>
          </cell>
          <cell r="D140" t="str">
            <v>80個</v>
          </cell>
          <cell r="G140" t="str">
            <v>豬肉餡餅+豆漿</v>
          </cell>
          <cell r="H140" t="str">
            <v>豬肉餡餅</v>
          </cell>
          <cell r="I140">
            <v>1.0129999999999999</v>
          </cell>
          <cell r="J140">
            <v>0</v>
          </cell>
          <cell r="K140" t="str">
            <v/>
          </cell>
          <cell r="L140">
            <v>0.91169999999999995</v>
          </cell>
          <cell r="M140">
            <v>1.2963734177215192</v>
          </cell>
          <cell r="N140">
            <v>0</v>
          </cell>
          <cell r="O140">
            <v>0</v>
          </cell>
          <cell r="P140">
            <v>0</v>
          </cell>
          <cell r="Q140">
            <v>0.6077999999999999</v>
          </cell>
          <cell r="R140">
            <v>0</v>
          </cell>
        </row>
        <row r="141">
          <cell r="C141" t="str">
            <v>豆漿</v>
          </cell>
          <cell r="D141" t="str">
            <v>2L*6</v>
          </cell>
          <cell r="H141" t="str">
            <v>豆漿</v>
          </cell>
          <cell r="I141">
            <v>0.15189873417721519</v>
          </cell>
          <cell r="J141">
            <v>0</v>
          </cell>
          <cell r="K141" t="str">
            <v/>
          </cell>
        </row>
        <row r="142">
          <cell r="H142">
            <v>0</v>
          </cell>
          <cell r="I142" t="str">
            <v/>
          </cell>
          <cell r="J142">
            <v>0</v>
          </cell>
          <cell r="K142" t="str">
            <v/>
          </cell>
        </row>
        <row r="143">
          <cell r="B143" t="str">
            <v>水餃</v>
          </cell>
          <cell r="C143" t="str">
            <v>水餃</v>
          </cell>
          <cell r="D143" t="str">
            <v>160個</v>
          </cell>
          <cell r="G143" t="str">
            <v>水餃</v>
          </cell>
          <cell r="H143" t="str">
            <v>水餃</v>
          </cell>
          <cell r="I143">
            <v>2.0249999999999999</v>
          </cell>
          <cell r="J143">
            <v>0</v>
          </cell>
          <cell r="K143" t="str">
            <v/>
          </cell>
          <cell r="L143">
            <v>0.70874999999999988</v>
          </cell>
          <cell r="M143">
            <v>0.34425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H144">
            <v>0</v>
          </cell>
          <cell r="I144" t="str">
            <v/>
          </cell>
          <cell r="J144">
            <v>0</v>
          </cell>
          <cell r="K144" t="str">
            <v/>
          </cell>
        </row>
        <row r="145">
          <cell r="H145">
            <v>0</v>
          </cell>
          <cell r="I145" t="str">
            <v/>
          </cell>
          <cell r="J145">
            <v>0</v>
          </cell>
          <cell r="K145" t="str">
            <v/>
          </cell>
        </row>
        <row r="146">
          <cell r="B146" t="str">
            <v>水餃+黑豆茶</v>
          </cell>
          <cell r="C146" t="str">
            <v>水餃</v>
          </cell>
          <cell r="D146" t="str">
            <v>160個</v>
          </cell>
          <cell r="G146" t="str">
            <v>水餃+黑豆茶</v>
          </cell>
          <cell r="H146" t="str">
            <v>水餃</v>
          </cell>
          <cell r="I146">
            <v>2.0249999999999999</v>
          </cell>
          <cell r="J146">
            <v>0</v>
          </cell>
          <cell r="K146" t="str">
            <v/>
          </cell>
          <cell r="L146">
            <v>0.70874999999999988</v>
          </cell>
          <cell r="M146">
            <v>0.34425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</row>
        <row r="147">
          <cell r="C147" t="str">
            <v>黑豆茶包</v>
          </cell>
          <cell r="D147" t="str">
            <v>1包</v>
          </cell>
          <cell r="H147" t="str">
            <v>黑豆茶包</v>
          </cell>
          <cell r="I147">
            <v>3.8999999999999998E-3</v>
          </cell>
          <cell r="J147">
            <v>0</v>
          </cell>
          <cell r="K147" t="str">
            <v/>
          </cell>
        </row>
        <row r="148">
          <cell r="H148">
            <v>0</v>
          </cell>
          <cell r="I148" t="str">
            <v/>
          </cell>
          <cell r="J148">
            <v>0</v>
          </cell>
          <cell r="K148" t="str">
            <v/>
          </cell>
        </row>
        <row r="149">
          <cell r="B149" t="str">
            <v>水餃+紫菜蛋花湯</v>
          </cell>
          <cell r="C149" t="str">
            <v>水餃</v>
          </cell>
          <cell r="D149" t="str">
            <v>160個</v>
          </cell>
          <cell r="G149" t="str">
            <v>水餃+紫菜蛋花湯</v>
          </cell>
          <cell r="H149" t="str">
            <v>水餃</v>
          </cell>
          <cell r="I149">
            <v>2.0249999999999999</v>
          </cell>
          <cell r="J149">
            <v>0</v>
          </cell>
          <cell r="K149" t="str">
            <v/>
          </cell>
          <cell r="L149">
            <v>0.70874999999999988</v>
          </cell>
          <cell r="M149">
            <v>0.43655769230769231</v>
          </cell>
          <cell r="N149">
            <v>0</v>
          </cell>
          <cell r="O149">
            <v>0.1</v>
          </cell>
          <cell r="P149">
            <v>0</v>
          </cell>
          <cell r="Q149">
            <v>0</v>
          </cell>
          <cell r="R149">
            <v>0</v>
          </cell>
        </row>
        <row r="150">
          <cell r="C150" t="str">
            <v>紫菜</v>
          </cell>
          <cell r="D150">
            <v>0.1</v>
          </cell>
          <cell r="H150" t="str">
            <v>紫菜</v>
          </cell>
          <cell r="I150">
            <v>1E-3</v>
          </cell>
          <cell r="J150">
            <v>0</v>
          </cell>
          <cell r="K150" t="str">
            <v/>
          </cell>
        </row>
        <row r="151">
          <cell r="C151" t="str">
            <v>雞蛋</v>
          </cell>
          <cell r="D151">
            <v>0.5</v>
          </cell>
          <cell r="H151" t="str">
            <v>雞蛋</v>
          </cell>
          <cell r="I151">
            <v>6.0000000000000001E-3</v>
          </cell>
          <cell r="J151">
            <v>0</v>
          </cell>
          <cell r="K151" t="str">
            <v/>
          </cell>
        </row>
        <row r="152">
          <cell r="B152" t="str">
            <v>紫菜蛋花湯</v>
          </cell>
          <cell r="C152" t="str">
            <v>紫菜</v>
          </cell>
          <cell r="D152">
            <v>0.1</v>
          </cell>
          <cell r="G152" t="str">
            <v>紫菜蛋花湯</v>
          </cell>
          <cell r="H152" t="str">
            <v>紫菜</v>
          </cell>
          <cell r="I152">
            <v>1E-3</v>
          </cell>
          <cell r="J152">
            <v>0</v>
          </cell>
          <cell r="K152" t="str">
            <v/>
          </cell>
          <cell r="L152">
            <v>0</v>
          </cell>
          <cell r="M152">
            <v>9.2307692307692313E-2</v>
          </cell>
          <cell r="N152">
            <v>0</v>
          </cell>
          <cell r="O152">
            <v>0.1</v>
          </cell>
          <cell r="P152">
            <v>0</v>
          </cell>
          <cell r="Q152">
            <v>0</v>
          </cell>
          <cell r="R152">
            <v>0</v>
          </cell>
        </row>
        <row r="153">
          <cell r="C153" t="str">
            <v>雞蛋</v>
          </cell>
          <cell r="D153">
            <v>0.5</v>
          </cell>
          <cell r="H153" t="str">
            <v>雞蛋</v>
          </cell>
          <cell r="I153">
            <v>6.0000000000000001E-3</v>
          </cell>
          <cell r="J153">
            <v>0</v>
          </cell>
          <cell r="K153" t="str">
            <v/>
          </cell>
        </row>
        <row r="154">
          <cell r="H154">
            <v>0</v>
          </cell>
          <cell r="I154" t="str">
            <v/>
          </cell>
          <cell r="J154">
            <v>0</v>
          </cell>
          <cell r="K154" t="str">
            <v/>
          </cell>
        </row>
        <row r="155">
          <cell r="B155" t="str">
            <v>鍋貼</v>
          </cell>
          <cell r="C155" t="str">
            <v>鍋貼</v>
          </cell>
          <cell r="D155" t="str">
            <v>160個</v>
          </cell>
          <cell r="G155" t="str">
            <v>鍋貼</v>
          </cell>
          <cell r="H155" t="str">
            <v>鍋貼</v>
          </cell>
          <cell r="I155">
            <v>2.0249999999999999</v>
          </cell>
          <cell r="J155">
            <v>0</v>
          </cell>
          <cell r="K155" t="str">
            <v/>
          </cell>
          <cell r="L155">
            <v>0.74924999999999997</v>
          </cell>
          <cell r="M155">
            <v>0.34425</v>
          </cell>
          <cell r="N155">
            <v>0</v>
          </cell>
          <cell r="O155">
            <v>0</v>
          </cell>
          <cell r="P155">
            <v>0</v>
          </cell>
          <cell r="Q155">
            <v>1.4174999999999998</v>
          </cell>
          <cell r="R155">
            <v>0</v>
          </cell>
        </row>
        <row r="156">
          <cell r="H156">
            <v>0</v>
          </cell>
          <cell r="I156" t="str">
            <v/>
          </cell>
          <cell r="J156">
            <v>0</v>
          </cell>
          <cell r="K156" t="str">
            <v/>
          </cell>
        </row>
        <row r="157">
          <cell r="H157">
            <v>0</v>
          </cell>
          <cell r="I157" t="str">
            <v/>
          </cell>
          <cell r="J157">
            <v>0</v>
          </cell>
          <cell r="K157" t="str">
            <v/>
          </cell>
        </row>
        <row r="158">
          <cell r="B158" t="str">
            <v>鍋貼+豆漿</v>
          </cell>
          <cell r="C158" t="str">
            <v>鍋貼</v>
          </cell>
          <cell r="D158" t="str">
            <v>160個</v>
          </cell>
          <cell r="G158" t="str">
            <v>鍋貼+豆漿</v>
          </cell>
          <cell r="H158" t="str">
            <v>鍋貼</v>
          </cell>
          <cell r="I158">
            <v>2.0249999999999999</v>
          </cell>
          <cell r="J158">
            <v>0</v>
          </cell>
          <cell r="K158" t="str">
            <v/>
          </cell>
          <cell r="L158">
            <v>0.74924999999999997</v>
          </cell>
          <cell r="M158">
            <v>1.1341234177215191</v>
          </cell>
          <cell r="N158">
            <v>0</v>
          </cell>
          <cell r="O158">
            <v>0</v>
          </cell>
          <cell r="P158">
            <v>0</v>
          </cell>
          <cell r="Q158">
            <v>1.4174999999999998</v>
          </cell>
          <cell r="R158">
            <v>0</v>
          </cell>
        </row>
        <row r="159">
          <cell r="C159" t="str">
            <v>豆漿</v>
          </cell>
          <cell r="D159" t="str">
            <v>2L*6</v>
          </cell>
          <cell r="H159" t="str">
            <v>豆漿</v>
          </cell>
          <cell r="I159">
            <v>0.15189873417721519</v>
          </cell>
          <cell r="J159">
            <v>0</v>
          </cell>
          <cell r="K159" t="str">
            <v/>
          </cell>
        </row>
        <row r="160">
          <cell r="H160">
            <v>0</v>
          </cell>
          <cell r="I160" t="str">
            <v/>
          </cell>
          <cell r="J160">
            <v>0</v>
          </cell>
          <cell r="K160" t="str">
            <v/>
          </cell>
        </row>
        <row r="161">
          <cell r="B161" t="str">
            <v>鍋貼+鮮奶</v>
          </cell>
          <cell r="C161" t="str">
            <v>鍋貼</v>
          </cell>
          <cell r="D161" t="str">
            <v>160個</v>
          </cell>
          <cell r="G161" t="str">
            <v>鍋貼+鮮奶</v>
          </cell>
          <cell r="H161" t="str">
            <v>鍋貼</v>
          </cell>
          <cell r="I161">
            <v>2.0249999999999999</v>
          </cell>
          <cell r="J161">
            <v>0</v>
          </cell>
          <cell r="K161" t="str">
            <v/>
          </cell>
          <cell r="L161">
            <v>0.74924999999999997</v>
          </cell>
          <cell r="M161">
            <v>0.34425</v>
          </cell>
          <cell r="N161">
            <v>0.63797468354430387</v>
          </cell>
          <cell r="O161">
            <v>0</v>
          </cell>
          <cell r="P161">
            <v>0</v>
          </cell>
          <cell r="Q161">
            <v>1.4174999999999998</v>
          </cell>
          <cell r="R161">
            <v>0</v>
          </cell>
        </row>
        <row r="162">
          <cell r="C162" t="str">
            <v>鮮奶</v>
          </cell>
          <cell r="D162" t="str">
            <v>1L*12</v>
          </cell>
          <cell r="H162" t="str">
            <v>鮮奶</v>
          </cell>
          <cell r="I162">
            <v>0.15189873417721519</v>
          </cell>
          <cell r="J162">
            <v>0</v>
          </cell>
          <cell r="K162" t="str">
            <v/>
          </cell>
        </row>
        <row r="163">
          <cell r="H163">
            <v>0</v>
          </cell>
          <cell r="I163" t="str">
            <v/>
          </cell>
          <cell r="J163">
            <v>0</v>
          </cell>
          <cell r="K163" t="str">
            <v/>
          </cell>
        </row>
        <row r="164">
          <cell r="B164" t="str">
            <v>燒賣</v>
          </cell>
          <cell r="C164" t="str">
            <v>燒賣</v>
          </cell>
          <cell r="D164" t="str">
            <v>160個</v>
          </cell>
          <cell r="G164" t="str">
            <v>燒賣</v>
          </cell>
          <cell r="H164" t="str">
            <v>燒賣</v>
          </cell>
          <cell r="I164">
            <v>2.0249999999999999</v>
          </cell>
          <cell r="J164">
            <v>0</v>
          </cell>
          <cell r="K164" t="str">
            <v/>
          </cell>
          <cell r="L164">
            <v>0.40500000000000003</v>
          </cell>
          <cell r="M164">
            <v>0.40500000000000003</v>
          </cell>
          <cell r="N164">
            <v>0</v>
          </cell>
          <cell r="O164">
            <v>0</v>
          </cell>
          <cell r="P164">
            <v>0</v>
          </cell>
          <cell r="Q164">
            <v>0.40500000000000003</v>
          </cell>
          <cell r="R164">
            <v>0</v>
          </cell>
        </row>
        <row r="165">
          <cell r="H165">
            <v>0</v>
          </cell>
          <cell r="I165" t="str">
            <v/>
          </cell>
          <cell r="J165">
            <v>0</v>
          </cell>
          <cell r="K165" t="str">
            <v/>
          </cell>
        </row>
        <row r="166">
          <cell r="H166">
            <v>0</v>
          </cell>
          <cell r="I166" t="str">
            <v/>
          </cell>
          <cell r="J166">
            <v>0</v>
          </cell>
          <cell r="K166" t="str">
            <v/>
          </cell>
        </row>
        <row r="167">
          <cell r="B167" t="str">
            <v>珍珠丸</v>
          </cell>
          <cell r="C167" t="str">
            <v>珍珠丸</v>
          </cell>
          <cell r="D167" t="str">
            <v>160個</v>
          </cell>
          <cell r="G167" t="str">
            <v>珍珠丸</v>
          </cell>
          <cell r="H167" t="str">
            <v>珍珠丸</v>
          </cell>
          <cell r="I167">
            <v>2.0249999999999999</v>
          </cell>
          <cell r="J167">
            <v>0</v>
          </cell>
          <cell r="K167" t="str">
            <v/>
          </cell>
          <cell r="L167">
            <v>0.81</v>
          </cell>
          <cell r="M167">
            <v>0.60749999999999993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</row>
        <row r="168">
          <cell r="H168">
            <v>0</v>
          </cell>
          <cell r="I168" t="str">
            <v/>
          </cell>
          <cell r="J168">
            <v>0</v>
          </cell>
          <cell r="K168" t="str">
            <v/>
          </cell>
        </row>
        <row r="169">
          <cell r="H169">
            <v>0</v>
          </cell>
          <cell r="I169" t="str">
            <v/>
          </cell>
          <cell r="J169">
            <v>0</v>
          </cell>
          <cell r="K169" t="str">
            <v/>
          </cell>
        </row>
        <row r="170">
          <cell r="B170" t="str">
            <v>海芽湯</v>
          </cell>
          <cell r="C170" t="str">
            <v>海帶芽</v>
          </cell>
          <cell r="D170">
            <v>0.1</v>
          </cell>
          <cell r="G170" t="str">
            <v>海芽湯</v>
          </cell>
          <cell r="H170" t="str">
            <v>海帶芽</v>
          </cell>
          <cell r="I170">
            <v>1E-3</v>
          </cell>
          <cell r="J170">
            <v>0</v>
          </cell>
          <cell r="K170" t="str">
            <v/>
          </cell>
          <cell r="L170">
            <v>0</v>
          </cell>
          <cell r="M170">
            <v>0</v>
          </cell>
          <cell r="N170">
            <v>0</v>
          </cell>
          <cell r="O170">
            <v>0.11</v>
          </cell>
          <cell r="P170">
            <v>0</v>
          </cell>
          <cell r="Q170">
            <v>0</v>
          </cell>
          <cell r="R170">
            <v>0</v>
          </cell>
        </row>
        <row r="171">
          <cell r="C171" t="str">
            <v>嫩薑絲</v>
          </cell>
          <cell r="D171">
            <v>0.1</v>
          </cell>
          <cell r="H171" t="str">
            <v>嫩薑絲</v>
          </cell>
          <cell r="I171">
            <v>1E-3</v>
          </cell>
          <cell r="J171">
            <v>0</v>
          </cell>
          <cell r="K171" t="str">
            <v/>
          </cell>
        </row>
        <row r="172">
          <cell r="H172">
            <v>0</v>
          </cell>
          <cell r="I172" t="str">
            <v/>
          </cell>
          <cell r="J172">
            <v>0</v>
          </cell>
          <cell r="K172" t="str">
            <v/>
          </cell>
        </row>
        <row r="173">
          <cell r="B173" t="str">
            <v>燒賣+海芽湯</v>
          </cell>
          <cell r="C173" t="str">
            <v>燒賣</v>
          </cell>
          <cell r="D173" t="str">
            <v>160個</v>
          </cell>
          <cell r="G173" t="str">
            <v>燒賣+海芽湯</v>
          </cell>
          <cell r="H173" t="str">
            <v>燒賣</v>
          </cell>
          <cell r="I173">
            <v>2.0249999999999999</v>
          </cell>
          <cell r="J173">
            <v>0</v>
          </cell>
          <cell r="K173" t="str">
            <v/>
          </cell>
          <cell r="L173">
            <v>0.40500000000000003</v>
          </cell>
          <cell r="M173">
            <v>0.40500000000000003</v>
          </cell>
          <cell r="N173">
            <v>0</v>
          </cell>
          <cell r="O173">
            <v>0.11</v>
          </cell>
          <cell r="P173">
            <v>0</v>
          </cell>
          <cell r="Q173">
            <v>0.40500000000000003</v>
          </cell>
          <cell r="R173">
            <v>0</v>
          </cell>
        </row>
        <row r="174">
          <cell r="C174" t="str">
            <v>海帶芽</v>
          </cell>
          <cell r="D174">
            <v>0.1</v>
          </cell>
          <cell r="H174" t="str">
            <v>海帶芽</v>
          </cell>
          <cell r="I174">
            <v>1E-3</v>
          </cell>
          <cell r="J174">
            <v>0</v>
          </cell>
          <cell r="K174" t="str">
            <v/>
          </cell>
        </row>
        <row r="175">
          <cell r="C175" t="str">
            <v>嫩薑絲</v>
          </cell>
          <cell r="D175">
            <v>0.1</v>
          </cell>
          <cell r="H175" t="str">
            <v>嫩薑絲</v>
          </cell>
          <cell r="I175">
            <v>1E-3</v>
          </cell>
          <cell r="J175">
            <v>0</v>
          </cell>
          <cell r="K175" t="str">
            <v/>
          </cell>
        </row>
        <row r="176">
          <cell r="B176" t="str">
            <v>鍋貼+海帶芽湯</v>
          </cell>
          <cell r="C176" t="str">
            <v>鍋貼</v>
          </cell>
          <cell r="D176" t="str">
            <v>160個</v>
          </cell>
          <cell r="G176" t="str">
            <v>鍋貼+海帶芽湯</v>
          </cell>
          <cell r="H176" t="str">
            <v>鍋貼</v>
          </cell>
          <cell r="I176">
            <v>2.0249999999999999</v>
          </cell>
          <cell r="J176">
            <v>0</v>
          </cell>
          <cell r="K176" t="str">
            <v/>
          </cell>
          <cell r="L176">
            <v>0.74924999999999997</v>
          </cell>
          <cell r="M176">
            <v>0.34425</v>
          </cell>
          <cell r="N176">
            <v>0</v>
          </cell>
          <cell r="O176">
            <v>0.11</v>
          </cell>
          <cell r="P176">
            <v>0</v>
          </cell>
          <cell r="Q176">
            <v>1.4174999999999998</v>
          </cell>
          <cell r="R176">
            <v>0</v>
          </cell>
        </row>
        <row r="177">
          <cell r="C177" t="str">
            <v>海帶芽</v>
          </cell>
          <cell r="D177">
            <v>0.1</v>
          </cell>
          <cell r="H177" t="str">
            <v>海帶芽</v>
          </cell>
          <cell r="I177">
            <v>1E-3</v>
          </cell>
          <cell r="J177">
            <v>0</v>
          </cell>
          <cell r="K177" t="str">
            <v/>
          </cell>
        </row>
        <row r="178">
          <cell r="C178" t="str">
            <v>嫩薑絲</v>
          </cell>
          <cell r="D178">
            <v>0.1</v>
          </cell>
          <cell r="H178" t="str">
            <v>嫩薑絲</v>
          </cell>
          <cell r="I178">
            <v>1E-3</v>
          </cell>
          <cell r="J178">
            <v>0</v>
          </cell>
          <cell r="K178" t="str">
            <v/>
          </cell>
        </row>
        <row r="179">
          <cell r="B179" t="str">
            <v>黑糖饅頭</v>
          </cell>
          <cell r="C179" t="str">
            <v>黑糖小饅頭</v>
          </cell>
          <cell r="D179" t="str">
            <v>160個</v>
          </cell>
          <cell r="G179" t="str">
            <v>黑糖饅頭</v>
          </cell>
          <cell r="H179" t="str">
            <v>黑糖小饅頭</v>
          </cell>
          <cell r="I179">
            <v>2.0249999999999999</v>
          </cell>
          <cell r="J179">
            <v>0</v>
          </cell>
          <cell r="K179" t="str">
            <v/>
          </cell>
          <cell r="L179">
            <v>3.0374999999999996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</row>
        <row r="180">
          <cell r="H180">
            <v>0</v>
          </cell>
          <cell r="I180">
            <v>0</v>
          </cell>
          <cell r="J180">
            <v>0</v>
          </cell>
          <cell r="K180" t="str">
            <v/>
          </cell>
        </row>
        <row r="181">
          <cell r="H181">
            <v>0</v>
          </cell>
          <cell r="I181" t="str">
            <v/>
          </cell>
          <cell r="J181">
            <v>0</v>
          </cell>
          <cell r="K181" t="str">
            <v/>
          </cell>
        </row>
        <row r="182">
          <cell r="B182" t="str">
            <v>黑糖小饅頭</v>
          </cell>
          <cell r="C182" t="str">
            <v>黑糖小饅頭</v>
          </cell>
          <cell r="D182" t="str">
            <v>160個</v>
          </cell>
          <cell r="G182" t="str">
            <v>黑糖小饅頭</v>
          </cell>
          <cell r="H182" t="str">
            <v>黑糖小饅頭</v>
          </cell>
          <cell r="I182">
            <v>2.0249999999999999</v>
          </cell>
          <cell r="J182">
            <v>0</v>
          </cell>
          <cell r="K182" t="str">
            <v/>
          </cell>
          <cell r="L182">
            <v>3.0374999999999996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</row>
        <row r="183">
          <cell r="H183">
            <v>0</v>
          </cell>
          <cell r="I183" t="str">
            <v/>
          </cell>
          <cell r="J183">
            <v>0</v>
          </cell>
          <cell r="K183" t="str">
            <v/>
          </cell>
        </row>
        <row r="184">
          <cell r="H184">
            <v>0</v>
          </cell>
          <cell r="I184" t="str">
            <v/>
          </cell>
          <cell r="J184">
            <v>0</v>
          </cell>
          <cell r="K184" t="str">
            <v/>
          </cell>
        </row>
        <row r="185">
          <cell r="B185" t="str">
            <v>黑糖饅頭+豆漿</v>
          </cell>
          <cell r="C185" t="str">
            <v>黑糖小饅頭</v>
          </cell>
          <cell r="D185" t="str">
            <v>160個</v>
          </cell>
          <cell r="G185" t="str">
            <v>黑糖饅頭+豆漿</v>
          </cell>
          <cell r="H185" t="str">
            <v>黑糖小饅頭</v>
          </cell>
          <cell r="I185">
            <v>2.0249999999999999</v>
          </cell>
          <cell r="J185">
            <v>0</v>
          </cell>
          <cell r="K185" t="str">
            <v/>
          </cell>
          <cell r="L185">
            <v>3.0374999999999996</v>
          </cell>
          <cell r="M185">
            <v>0.78987341772151909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</row>
        <row r="186">
          <cell r="C186" t="str">
            <v>豆漿</v>
          </cell>
          <cell r="D186" t="str">
            <v>2L*6</v>
          </cell>
          <cell r="H186" t="str">
            <v>豆漿</v>
          </cell>
          <cell r="I186">
            <v>0.15189873417721519</v>
          </cell>
          <cell r="J186">
            <v>0</v>
          </cell>
          <cell r="K186" t="str">
            <v/>
          </cell>
        </row>
        <row r="187">
          <cell r="H187">
            <v>0</v>
          </cell>
          <cell r="I187" t="str">
            <v/>
          </cell>
          <cell r="J187">
            <v>0</v>
          </cell>
          <cell r="K187" t="str">
            <v/>
          </cell>
        </row>
        <row r="188">
          <cell r="B188" t="str">
            <v>黑糖小饅頭+豆漿</v>
          </cell>
          <cell r="C188" t="str">
            <v>黑糖小饅頭</v>
          </cell>
          <cell r="D188" t="str">
            <v>160個</v>
          </cell>
          <cell r="G188" t="str">
            <v>黑糖小饅頭+豆漿</v>
          </cell>
          <cell r="H188" t="str">
            <v>黑糖小饅頭</v>
          </cell>
          <cell r="I188">
            <v>2.0249999999999999</v>
          </cell>
          <cell r="J188">
            <v>0</v>
          </cell>
          <cell r="K188" t="str">
            <v/>
          </cell>
          <cell r="L188">
            <v>3.0374999999999996</v>
          </cell>
          <cell r="M188">
            <v>0.78987341772151909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</row>
        <row r="189">
          <cell r="C189" t="str">
            <v>豆漿</v>
          </cell>
          <cell r="D189" t="str">
            <v>2L*6</v>
          </cell>
          <cell r="H189" t="str">
            <v>豆漿</v>
          </cell>
          <cell r="I189">
            <v>0.15189873417721519</v>
          </cell>
          <cell r="J189">
            <v>0</v>
          </cell>
          <cell r="K189" t="str">
            <v/>
          </cell>
        </row>
        <row r="190">
          <cell r="H190">
            <v>0</v>
          </cell>
          <cell r="I190" t="str">
            <v/>
          </cell>
          <cell r="J190">
            <v>0</v>
          </cell>
          <cell r="K190" t="str">
            <v/>
          </cell>
        </row>
        <row r="191">
          <cell r="B191" t="str">
            <v>火腿吐司</v>
          </cell>
          <cell r="C191" t="str">
            <v>吐司</v>
          </cell>
          <cell r="D191" t="str">
            <v>80片</v>
          </cell>
          <cell r="G191" t="str">
            <v>火腿吐司</v>
          </cell>
          <cell r="H191" t="str">
            <v>吐司</v>
          </cell>
          <cell r="I191">
            <v>1.0129999999999999</v>
          </cell>
          <cell r="J191">
            <v>0</v>
          </cell>
          <cell r="K191" t="str">
            <v/>
          </cell>
          <cell r="L191">
            <v>2.0259999999999998</v>
          </cell>
          <cell r="M191">
            <v>0.70909999999999984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</row>
        <row r="192">
          <cell r="C192" t="str">
            <v>火腿片</v>
          </cell>
          <cell r="D192" t="str">
            <v>80片</v>
          </cell>
          <cell r="H192" t="str">
            <v>火腿片</v>
          </cell>
          <cell r="I192">
            <v>1.0129999999999999</v>
          </cell>
          <cell r="J192">
            <v>0</v>
          </cell>
          <cell r="K192" t="str">
            <v/>
          </cell>
        </row>
        <row r="193">
          <cell r="H193">
            <v>0</v>
          </cell>
          <cell r="I193">
            <v>0</v>
          </cell>
          <cell r="J193">
            <v>0</v>
          </cell>
          <cell r="K193" t="str">
            <v/>
          </cell>
        </row>
        <row r="194">
          <cell r="B194" t="str">
            <v>草莓吐司</v>
          </cell>
          <cell r="C194" t="str">
            <v>吐司</v>
          </cell>
          <cell r="D194" t="str">
            <v>80片</v>
          </cell>
          <cell r="G194" t="str">
            <v>草莓吐司</v>
          </cell>
          <cell r="H194" t="str">
            <v>吐司</v>
          </cell>
          <cell r="I194">
            <v>1.0129999999999999</v>
          </cell>
          <cell r="J194">
            <v>0</v>
          </cell>
          <cell r="K194" t="str">
            <v/>
          </cell>
          <cell r="L194">
            <v>2.0259999999999998</v>
          </cell>
          <cell r="M194">
            <v>0</v>
          </cell>
          <cell r="N194">
            <v>0</v>
          </cell>
          <cell r="O194">
            <v>0</v>
          </cell>
          <cell r="P194">
            <v>0.34679999999999994</v>
          </cell>
          <cell r="Q194">
            <v>0</v>
          </cell>
          <cell r="R194">
            <v>17.544</v>
          </cell>
        </row>
        <row r="195">
          <cell r="C195" t="str">
            <v>草莓果醬</v>
          </cell>
          <cell r="D195" t="str">
            <v>4罐</v>
          </cell>
          <cell r="H195" t="str">
            <v>草莓果醬</v>
          </cell>
          <cell r="I195">
            <v>4.5899999999999996E-2</v>
          </cell>
          <cell r="J195">
            <v>0</v>
          </cell>
          <cell r="K195" t="str">
            <v/>
          </cell>
        </row>
        <row r="196">
          <cell r="H196">
            <v>0</v>
          </cell>
          <cell r="I196">
            <v>0</v>
          </cell>
          <cell r="J196">
            <v>0</v>
          </cell>
          <cell r="K196" t="str">
            <v/>
          </cell>
        </row>
        <row r="197">
          <cell r="B197" t="str">
            <v>草莓吐司+豆漿</v>
          </cell>
          <cell r="C197" t="str">
            <v>吐司</v>
          </cell>
          <cell r="D197" t="str">
            <v>80片</v>
          </cell>
          <cell r="G197" t="str">
            <v>草莓吐司+豆漿</v>
          </cell>
          <cell r="H197" t="str">
            <v>吐司</v>
          </cell>
          <cell r="I197">
            <v>1.0129999999999999</v>
          </cell>
          <cell r="J197">
            <v>0</v>
          </cell>
          <cell r="K197" t="str">
            <v/>
          </cell>
          <cell r="L197">
            <v>2.0259999999999998</v>
          </cell>
          <cell r="M197">
            <v>0.78987341772151909</v>
          </cell>
          <cell r="N197">
            <v>0</v>
          </cell>
          <cell r="O197">
            <v>0</v>
          </cell>
          <cell r="P197">
            <v>0.34679999999999994</v>
          </cell>
          <cell r="Q197">
            <v>0</v>
          </cell>
          <cell r="R197">
            <v>17.544</v>
          </cell>
        </row>
        <row r="198">
          <cell r="C198" t="str">
            <v>草莓果醬</v>
          </cell>
          <cell r="D198" t="str">
            <v>4罐</v>
          </cell>
          <cell r="H198" t="str">
            <v>草莓果醬</v>
          </cell>
          <cell r="I198">
            <v>4.5899999999999996E-2</v>
          </cell>
          <cell r="J198">
            <v>0</v>
          </cell>
          <cell r="K198" t="str">
            <v/>
          </cell>
        </row>
        <row r="199">
          <cell r="C199" t="str">
            <v>豆漿</v>
          </cell>
          <cell r="D199" t="str">
            <v>2L*6</v>
          </cell>
          <cell r="H199" t="str">
            <v>豆漿</v>
          </cell>
          <cell r="I199">
            <v>0.15189873417721519</v>
          </cell>
          <cell r="J199">
            <v>0</v>
          </cell>
          <cell r="K199" t="str">
            <v/>
          </cell>
        </row>
        <row r="200">
          <cell r="B200" t="str">
            <v>銅鑼燒+鮮奶</v>
          </cell>
          <cell r="C200" t="str">
            <v>銅鑼燒</v>
          </cell>
          <cell r="D200" t="str">
            <v>80個</v>
          </cell>
          <cell r="G200" t="str">
            <v>銅鑼燒+鮮奶</v>
          </cell>
          <cell r="H200" t="str">
            <v>銅鑼燒</v>
          </cell>
          <cell r="I200">
            <v>1.0129999999999999</v>
          </cell>
          <cell r="J200">
            <v>0</v>
          </cell>
          <cell r="K200" t="str">
            <v/>
          </cell>
          <cell r="L200">
            <v>2.2286000000000001</v>
          </cell>
          <cell r="M200">
            <v>0</v>
          </cell>
          <cell r="N200">
            <v>0.63797468354430387</v>
          </cell>
          <cell r="O200">
            <v>0</v>
          </cell>
          <cell r="P200">
            <v>0</v>
          </cell>
          <cell r="Q200">
            <v>0</v>
          </cell>
          <cell r="R200">
            <v>18.233999999999998</v>
          </cell>
        </row>
        <row r="201">
          <cell r="C201" t="str">
            <v>鮮奶</v>
          </cell>
          <cell r="D201" t="str">
            <v>1L*12</v>
          </cell>
          <cell r="H201" t="str">
            <v>鮮奶</v>
          </cell>
          <cell r="I201">
            <v>0.15189873417721519</v>
          </cell>
          <cell r="J201">
            <v>0</v>
          </cell>
          <cell r="K201" t="str">
            <v/>
          </cell>
        </row>
        <row r="202">
          <cell r="H202">
            <v>0</v>
          </cell>
          <cell r="I202" t="str">
            <v/>
          </cell>
          <cell r="J202">
            <v>0</v>
          </cell>
          <cell r="K202" t="str">
            <v/>
          </cell>
        </row>
        <row r="203">
          <cell r="B203" t="str">
            <v>銅鑼燒+豆漿</v>
          </cell>
          <cell r="C203" t="str">
            <v>銅鑼燒</v>
          </cell>
          <cell r="D203" t="str">
            <v>80個</v>
          </cell>
          <cell r="G203" t="str">
            <v>銅鑼燒+豆漿</v>
          </cell>
          <cell r="H203" t="str">
            <v>銅鑼燒</v>
          </cell>
          <cell r="I203">
            <v>1.0129999999999999</v>
          </cell>
          <cell r="J203">
            <v>0</v>
          </cell>
          <cell r="K203" t="str">
            <v/>
          </cell>
          <cell r="L203">
            <v>2.2286000000000001</v>
          </cell>
          <cell r="M203">
            <v>0.78987341772151909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18.233999999999998</v>
          </cell>
        </row>
        <row r="204">
          <cell r="C204" t="str">
            <v>豆漿</v>
          </cell>
          <cell r="D204" t="str">
            <v>2L*6</v>
          </cell>
          <cell r="H204" t="str">
            <v>豆漿</v>
          </cell>
          <cell r="I204">
            <v>0.15189873417721519</v>
          </cell>
          <cell r="J204">
            <v>0</v>
          </cell>
          <cell r="K204" t="str">
            <v/>
          </cell>
        </row>
        <row r="205">
          <cell r="H205">
            <v>0</v>
          </cell>
          <cell r="I205" t="str">
            <v/>
          </cell>
          <cell r="J205">
            <v>0</v>
          </cell>
          <cell r="K205" t="str">
            <v/>
          </cell>
        </row>
        <row r="206">
          <cell r="B206" t="str">
            <v>鮮肉包</v>
          </cell>
          <cell r="C206" t="str">
            <v>肉包</v>
          </cell>
          <cell r="D206" t="str">
            <v>80個</v>
          </cell>
          <cell r="G206" t="str">
            <v>鮮肉包</v>
          </cell>
          <cell r="H206" t="str">
            <v>肉包</v>
          </cell>
          <cell r="I206">
            <v>1.0129999999999999</v>
          </cell>
          <cell r="J206">
            <v>0</v>
          </cell>
          <cell r="K206" t="str">
            <v/>
          </cell>
          <cell r="L206">
            <v>1.8233999999999999</v>
          </cell>
          <cell r="M206">
            <v>0.50649999999999995</v>
          </cell>
          <cell r="N206">
            <v>0</v>
          </cell>
          <cell r="O206">
            <v>0</v>
          </cell>
          <cell r="P206">
            <v>0</v>
          </cell>
          <cell r="Q206">
            <v>0.81040000000000001</v>
          </cell>
          <cell r="R206">
            <v>0</v>
          </cell>
        </row>
        <row r="207">
          <cell r="H207">
            <v>0</v>
          </cell>
          <cell r="J207">
            <v>0</v>
          </cell>
          <cell r="K207" t="str">
            <v/>
          </cell>
        </row>
        <row r="208">
          <cell r="H208">
            <v>0</v>
          </cell>
          <cell r="I208" t="str">
            <v/>
          </cell>
          <cell r="J208">
            <v>0</v>
          </cell>
          <cell r="K208" t="str">
            <v/>
          </cell>
        </row>
        <row r="209">
          <cell r="B209" t="str">
            <v>肉包</v>
          </cell>
          <cell r="C209" t="str">
            <v>肉包</v>
          </cell>
          <cell r="D209" t="str">
            <v>80個</v>
          </cell>
          <cell r="G209" t="str">
            <v>肉包</v>
          </cell>
          <cell r="H209" t="str">
            <v>肉包</v>
          </cell>
          <cell r="I209">
            <v>1.0129999999999999</v>
          </cell>
          <cell r="J209">
            <v>0</v>
          </cell>
          <cell r="K209" t="str">
            <v/>
          </cell>
          <cell r="L209">
            <v>1.8233999999999999</v>
          </cell>
          <cell r="M209">
            <v>0.50649999999999995</v>
          </cell>
          <cell r="N209">
            <v>0</v>
          </cell>
          <cell r="O209">
            <v>0</v>
          </cell>
          <cell r="P209">
            <v>0</v>
          </cell>
          <cell r="Q209">
            <v>0.81040000000000001</v>
          </cell>
          <cell r="R209">
            <v>0</v>
          </cell>
        </row>
        <row r="210">
          <cell r="H210">
            <v>0</v>
          </cell>
          <cell r="J210">
            <v>0</v>
          </cell>
          <cell r="K210" t="str">
            <v/>
          </cell>
        </row>
        <row r="211">
          <cell r="H211">
            <v>0</v>
          </cell>
          <cell r="I211" t="str">
            <v/>
          </cell>
          <cell r="J211">
            <v>0</v>
          </cell>
          <cell r="K211" t="str">
            <v/>
          </cell>
        </row>
        <row r="212">
          <cell r="B212" t="str">
            <v>肉包+鮮奶</v>
          </cell>
          <cell r="C212" t="str">
            <v>肉包</v>
          </cell>
          <cell r="D212" t="str">
            <v>80個</v>
          </cell>
          <cell r="G212" t="str">
            <v>肉包+鮮奶</v>
          </cell>
          <cell r="H212" t="str">
            <v>肉包</v>
          </cell>
          <cell r="I212">
            <v>1.0129999999999999</v>
          </cell>
          <cell r="J212">
            <v>0</v>
          </cell>
          <cell r="K212" t="str">
            <v/>
          </cell>
          <cell r="L212">
            <v>1.8233999999999999</v>
          </cell>
          <cell r="M212">
            <v>0.50649999999999995</v>
          </cell>
          <cell r="N212">
            <v>0.63797468354430387</v>
          </cell>
          <cell r="O212">
            <v>0</v>
          </cell>
          <cell r="P212">
            <v>0</v>
          </cell>
          <cell r="Q212">
            <v>0.81040000000000001</v>
          </cell>
          <cell r="R212">
            <v>0</v>
          </cell>
        </row>
        <row r="213">
          <cell r="C213" t="str">
            <v>鮮奶</v>
          </cell>
          <cell r="D213" t="str">
            <v>1L*12</v>
          </cell>
          <cell r="H213" t="str">
            <v>鮮奶</v>
          </cell>
          <cell r="I213">
            <v>0.15189873417721519</v>
          </cell>
          <cell r="J213">
            <v>0</v>
          </cell>
          <cell r="K213" t="str">
            <v/>
          </cell>
        </row>
        <row r="214">
          <cell r="H214">
            <v>0</v>
          </cell>
          <cell r="I214" t="str">
            <v/>
          </cell>
          <cell r="J214">
            <v>0</v>
          </cell>
          <cell r="K214" t="str">
            <v/>
          </cell>
        </row>
        <row r="215">
          <cell r="B215" t="str">
            <v>高麗菜包</v>
          </cell>
          <cell r="C215" t="str">
            <v>高麗菜包</v>
          </cell>
          <cell r="D215" t="str">
            <v>80個</v>
          </cell>
          <cell r="G215" t="str">
            <v>高麗菜包</v>
          </cell>
          <cell r="H215" t="str">
            <v>高麗菜包</v>
          </cell>
          <cell r="I215">
            <v>1.0129999999999999</v>
          </cell>
          <cell r="J215">
            <v>0</v>
          </cell>
          <cell r="K215" t="str">
            <v/>
          </cell>
          <cell r="L215">
            <v>1.8233999999999999</v>
          </cell>
          <cell r="M215">
            <v>0</v>
          </cell>
          <cell r="N215">
            <v>0</v>
          </cell>
          <cell r="O215">
            <v>0.50649999999999995</v>
          </cell>
          <cell r="P215">
            <v>0</v>
          </cell>
          <cell r="Q215">
            <v>0.50649999999999995</v>
          </cell>
          <cell r="R215">
            <v>0</v>
          </cell>
        </row>
        <row r="216">
          <cell r="H216">
            <v>0</v>
          </cell>
          <cell r="I216">
            <v>0</v>
          </cell>
          <cell r="J216">
            <v>0</v>
          </cell>
          <cell r="K216" t="str">
            <v/>
          </cell>
        </row>
        <row r="217">
          <cell r="H217">
            <v>0</v>
          </cell>
          <cell r="I217" t="str">
            <v/>
          </cell>
          <cell r="J217">
            <v>0</v>
          </cell>
          <cell r="K217" t="str">
            <v/>
          </cell>
        </row>
        <row r="218">
          <cell r="B218" t="str">
            <v>銀絲卷</v>
          </cell>
          <cell r="C218" t="str">
            <v>銀絲卷</v>
          </cell>
          <cell r="D218" t="str">
            <v>80個</v>
          </cell>
          <cell r="G218" t="str">
            <v>銀絲卷</v>
          </cell>
          <cell r="H218" t="str">
            <v>銀絲卷</v>
          </cell>
          <cell r="I218">
            <v>1.0129999999999999</v>
          </cell>
          <cell r="J218">
            <v>0</v>
          </cell>
          <cell r="K218" t="str">
            <v/>
          </cell>
          <cell r="L218">
            <v>3.0389999999999997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</row>
        <row r="219">
          <cell r="H219">
            <v>0</v>
          </cell>
          <cell r="I219">
            <v>0</v>
          </cell>
          <cell r="J219">
            <v>0</v>
          </cell>
          <cell r="K219" t="str">
            <v/>
          </cell>
        </row>
        <row r="220">
          <cell r="H220">
            <v>0</v>
          </cell>
          <cell r="I220" t="str">
            <v/>
          </cell>
          <cell r="J220">
            <v>0</v>
          </cell>
          <cell r="K220" t="str">
            <v/>
          </cell>
        </row>
        <row r="221">
          <cell r="B221" t="str">
            <v>奶皇包</v>
          </cell>
          <cell r="C221" t="str">
            <v>奶皇包</v>
          </cell>
          <cell r="D221" t="str">
            <v>80個</v>
          </cell>
          <cell r="G221" t="str">
            <v>奶皇包</v>
          </cell>
          <cell r="H221" t="str">
            <v>奶皇包</v>
          </cell>
          <cell r="I221">
            <v>1.0129999999999999</v>
          </cell>
          <cell r="J221">
            <v>0</v>
          </cell>
          <cell r="K221" t="str">
            <v/>
          </cell>
          <cell r="L221">
            <v>2.0259999999999998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1.0129999999999999</v>
          </cell>
          <cell r="R221">
            <v>0</v>
          </cell>
        </row>
        <row r="222">
          <cell r="H222">
            <v>0</v>
          </cell>
          <cell r="I222">
            <v>0</v>
          </cell>
          <cell r="J222">
            <v>0</v>
          </cell>
          <cell r="K222" t="str">
            <v/>
          </cell>
        </row>
        <row r="223">
          <cell r="H223">
            <v>0</v>
          </cell>
          <cell r="I223" t="str">
            <v/>
          </cell>
          <cell r="J223">
            <v>0</v>
          </cell>
          <cell r="K223" t="str">
            <v/>
          </cell>
        </row>
        <row r="224">
          <cell r="B224" t="str">
            <v>豆沙包</v>
          </cell>
          <cell r="C224" t="str">
            <v>豆沙包</v>
          </cell>
          <cell r="D224" t="str">
            <v>80個</v>
          </cell>
          <cell r="G224" t="str">
            <v>豆沙包</v>
          </cell>
          <cell r="H224" t="str">
            <v>豆沙包</v>
          </cell>
          <cell r="I224">
            <v>1.0129999999999999</v>
          </cell>
          <cell r="J224">
            <v>0</v>
          </cell>
          <cell r="K224" t="str">
            <v/>
          </cell>
          <cell r="L224">
            <v>2.0259999999999998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8.1039999999999992</v>
          </cell>
        </row>
        <row r="225">
          <cell r="H225">
            <v>0</v>
          </cell>
          <cell r="I225">
            <v>0</v>
          </cell>
          <cell r="J225">
            <v>0</v>
          </cell>
          <cell r="K225" t="str">
            <v/>
          </cell>
        </row>
        <row r="226">
          <cell r="H226">
            <v>0</v>
          </cell>
          <cell r="I226" t="str">
            <v/>
          </cell>
          <cell r="J226">
            <v>0</v>
          </cell>
          <cell r="K226" t="str">
            <v/>
          </cell>
        </row>
        <row r="227">
          <cell r="B227" t="str">
            <v>芋泥包</v>
          </cell>
          <cell r="C227" t="str">
            <v>芋泥包</v>
          </cell>
          <cell r="D227" t="str">
            <v>80個</v>
          </cell>
          <cell r="G227" t="str">
            <v>芋泥包</v>
          </cell>
          <cell r="H227" t="str">
            <v>芋泥包</v>
          </cell>
          <cell r="I227">
            <v>1.0129999999999999</v>
          </cell>
          <cell r="J227">
            <v>0</v>
          </cell>
          <cell r="K227" t="str">
            <v/>
          </cell>
          <cell r="L227">
            <v>2.0259999999999998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8.1039999999999992</v>
          </cell>
        </row>
        <row r="228">
          <cell r="H228">
            <v>0</v>
          </cell>
          <cell r="I228">
            <v>0</v>
          </cell>
          <cell r="J228">
            <v>0</v>
          </cell>
          <cell r="K228" t="str">
            <v/>
          </cell>
        </row>
        <row r="229">
          <cell r="H229">
            <v>0</v>
          </cell>
          <cell r="I229" t="str">
            <v/>
          </cell>
          <cell r="J229">
            <v>0</v>
          </cell>
          <cell r="K229" t="str">
            <v/>
          </cell>
        </row>
        <row r="230">
          <cell r="B230" t="str">
            <v>芝麻包</v>
          </cell>
          <cell r="C230" t="str">
            <v>芝麻包</v>
          </cell>
          <cell r="D230" t="str">
            <v>80個</v>
          </cell>
          <cell r="G230" t="str">
            <v>芝麻包</v>
          </cell>
          <cell r="H230" t="str">
            <v>芝麻包</v>
          </cell>
          <cell r="I230">
            <v>1.0129999999999999</v>
          </cell>
          <cell r="J230">
            <v>0</v>
          </cell>
          <cell r="K230" t="str">
            <v/>
          </cell>
          <cell r="L230">
            <v>2.3298999999999994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1.0129999999999999</v>
          </cell>
          <cell r="R230">
            <v>0</v>
          </cell>
        </row>
        <row r="231">
          <cell r="H231">
            <v>0</v>
          </cell>
          <cell r="I231">
            <v>0</v>
          </cell>
          <cell r="J231">
            <v>0</v>
          </cell>
          <cell r="K231" t="str">
            <v/>
          </cell>
        </row>
        <row r="232">
          <cell r="H232">
            <v>0</v>
          </cell>
          <cell r="I232" t="str">
            <v/>
          </cell>
          <cell r="J232">
            <v>0</v>
          </cell>
          <cell r="K232" t="str">
            <v/>
          </cell>
        </row>
        <row r="233">
          <cell r="B233" t="str">
            <v>芝麻包+鮮奶</v>
          </cell>
          <cell r="C233" t="str">
            <v>芝麻包</v>
          </cell>
          <cell r="D233" t="str">
            <v>80個</v>
          </cell>
          <cell r="G233" t="str">
            <v>芝麻包+鮮奶</v>
          </cell>
          <cell r="H233" t="str">
            <v>芝麻包</v>
          </cell>
          <cell r="I233">
            <v>1.0129999999999999</v>
          </cell>
          <cell r="J233">
            <v>0</v>
          </cell>
          <cell r="K233" t="str">
            <v/>
          </cell>
          <cell r="L233">
            <v>2.3298999999999994</v>
          </cell>
          <cell r="M233">
            <v>0</v>
          </cell>
          <cell r="N233">
            <v>0.63797468354430387</v>
          </cell>
          <cell r="O233">
            <v>0</v>
          </cell>
          <cell r="P233">
            <v>0</v>
          </cell>
          <cell r="Q233">
            <v>1.0129999999999999</v>
          </cell>
          <cell r="R233">
            <v>0</v>
          </cell>
        </row>
        <row r="234">
          <cell r="C234" t="str">
            <v>鮮奶</v>
          </cell>
          <cell r="D234" t="str">
            <v>1L*12</v>
          </cell>
          <cell r="H234" t="str">
            <v>鮮奶</v>
          </cell>
          <cell r="I234">
            <v>0.15189873417721519</v>
          </cell>
          <cell r="J234">
            <v>0</v>
          </cell>
          <cell r="K234" t="str">
            <v/>
          </cell>
        </row>
        <row r="235">
          <cell r="H235">
            <v>0</v>
          </cell>
          <cell r="I235" t="str">
            <v/>
          </cell>
          <cell r="J235">
            <v>0</v>
          </cell>
          <cell r="K235" t="str">
            <v/>
          </cell>
        </row>
        <row r="236">
          <cell r="B236" t="str">
            <v>芝麻包+麥茶</v>
          </cell>
          <cell r="C236" t="str">
            <v>芝麻包</v>
          </cell>
          <cell r="D236" t="str">
            <v>80個</v>
          </cell>
          <cell r="G236" t="str">
            <v>芝麻包+麥茶</v>
          </cell>
          <cell r="H236" t="str">
            <v>芝麻包</v>
          </cell>
          <cell r="I236">
            <v>1.0129999999999999</v>
          </cell>
          <cell r="J236">
            <v>0</v>
          </cell>
          <cell r="K236" t="str">
            <v/>
          </cell>
          <cell r="L236">
            <v>2.3298999999999994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1.0129999999999999</v>
          </cell>
          <cell r="R236">
            <v>0</v>
          </cell>
        </row>
        <row r="237">
          <cell r="C237" t="str">
            <v>麥茶包</v>
          </cell>
          <cell r="D237" t="str">
            <v>1包</v>
          </cell>
          <cell r="H237" t="str">
            <v>麥茶包</v>
          </cell>
          <cell r="I237">
            <v>3.8999999999999998E-3</v>
          </cell>
          <cell r="J237">
            <v>0</v>
          </cell>
          <cell r="K237" t="str">
            <v/>
          </cell>
        </row>
        <row r="238">
          <cell r="H238">
            <v>0</v>
          </cell>
          <cell r="I238" t="str">
            <v/>
          </cell>
          <cell r="J238">
            <v>0</v>
          </cell>
          <cell r="K238" t="str">
            <v/>
          </cell>
        </row>
        <row r="239">
          <cell r="B239" t="str">
            <v>玉米脆片奶酪</v>
          </cell>
          <cell r="C239" t="str">
            <v>玉米脆片奶酪</v>
          </cell>
          <cell r="D239" t="str">
            <v>80個</v>
          </cell>
          <cell r="G239" t="str">
            <v>玉米脆片奶酪</v>
          </cell>
          <cell r="H239" t="str">
            <v>玉米脆片奶酪</v>
          </cell>
          <cell r="I239">
            <v>1.0129999999999999</v>
          </cell>
          <cell r="J239">
            <v>0</v>
          </cell>
          <cell r="K239" t="str">
            <v/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</row>
        <row r="240">
          <cell r="H240">
            <v>0</v>
          </cell>
          <cell r="I240" t="str">
            <v/>
          </cell>
          <cell r="J240">
            <v>0</v>
          </cell>
          <cell r="K240" t="str">
            <v/>
          </cell>
        </row>
        <row r="241">
          <cell r="H241">
            <v>0</v>
          </cell>
          <cell r="I241" t="str">
            <v/>
          </cell>
          <cell r="J241">
            <v>0</v>
          </cell>
          <cell r="K241" t="str">
            <v/>
          </cell>
        </row>
        <row r="242">
          <cell r="B242" t="str">
            <v>玉米脆片</v>
          </cell>
          <cell r="C242" t="str">
            <v>玉米脆片(大盒)</v>
          </cell>
          <cell r="D242" t="str">
            <v>7大盒</v>
          </cell>
          <cell r="G242" t="str">
            <v>玉米脆片</v>
          </cell>
          <cell r="H242" t="str">
            <v>玉米脆片(大盒)</v>
          </cell>
          <cell r="I242">
            <v>3.1149999999999997E-2</v>
          </cell>
          <cell r="J242">
            <v>0</v>
          </cell>
          <cell r="K242" t="str">
            <v/>
          </cell>
          <cell r="L242">
            <v>2.0825999999999998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8.8999999999999986</v>
          </cell>
        </row>
        <row r="243">
          <cell r="H243">
            <v>0</v>
          </cell>
          <cell r="I243">
            <v>0</v>
          </cell>
          <cell r="J243">
            <v>0</v>
          </cell>
          <cell r="K243" t="str">
            <v/>
          </cell>
        </row>
        <row r="244">
          <cell r="H244">
            <v>0</v>
          </cell>
          <cell r="I244" t="str">
            <v/>
          </cell>
          <cell r="J244">
            <v>0</v>
          </cell>
          <cell r="K244" t="str">
            <v/>
          </cell>
        </row>
        <row r="245">
          <cell r="B245" t="str">
            <v>玉米脆片鮮奶</v>
          </cell>
          <cell r="C245" t="str">
            <v>玉米脆片(大盒)</v>
          </cell>
          <cell r="D245" t="str">
            <v>7大盒</v>
          </cell>
          <cell r="G245" t="str">
            <v>玉米脆片鮮奶</v>
          </cell>
          <cell r="H245" t="str">
            <v>玉米脆片(大盒)</v>
          </cell>
          <cell r="I245">
            <v>3.1149999999999997E-2</v>
          </cell>
          <cell r="J245">
            <v>0</v>
          </cell>
          <cell r="K245" t="str">
            <v/>
          </cell>
          <cell r="L245">
            <v>2.0825999999999998</v>
          </cell>
          <cell r="M245">
            <v>0</v>
          </cell>
          <cell r="N245">
            <v>0.63797468354430387</v>
          </cell>
          <cell r="O245">
            <v>0</v>
          </cell>
          <cell r="P245">
            <v>0</v>
          </cell>
          <cell r="Q245">
            <v>0</v>
          </cell>
          <cell r="R245">
            <v>8.8999999999999986</v>
          </cell>
        </row>
        <row r="246">
          <cell r="C246" t="str">
            <v>鮮奶</v>
          </cell>
          <cell r="D246" t="str">
            <v>1L*12</v>
          </cell>
          <cell r="H246" t="str">
            <v>鮮奶</v>
          </cell>
          <cell r="I246">
            <v>0.15189873417721519</v>
          </cell>
          <cell r="J246">
            <v>0</v>
          </cell>
          <cell r="K246" t="str">
            <v/>
          </cell>
        </row>
        <row r="247">
          <cell r="H247">
            <v>0</v>
          </cell>
          <cell r="I247" t="str">
            <v/>
          </cell>
          <cell r="J247">
            <v>0</v>
          </cell>
          <cell r="K247" t="str">
            <v/>
          </cell>
        </row>
        <row r="248">
          <cell r="B248" t="str">
            <v>玉米脆片+鮮奶</v>
          </cell>
          <cell r="C248" t="str">
            <v>玉米脆片(大盒)</v>
          </cell>
          <cell r="D248" t="str">
            <v>7大盒</v>
          </cell>
          <cell r="G248" t="str">
            <v>玉米脆片+鮮奶</v>
          </cell>
          <cell r="H248" t="str">
            <v>玉米脆片(大盒)</v>
          </cell>
          <cell r="I248">
            <v>3.1149999999999997E-2</v>
          </cell>
          <cell r="J248">
            <v>0</v>
          </cell>
          <cell r="K248" t="str">
            <v/>
          </cell>
          <cell r="L248">
            <v>2.0825999999999998</v>
          </cell>
          <cell r="M248">
            <v>0</v>
          </cell>
          <cell r="N248">
            <v>0.63797468354430387</v>
          </cell>
          <cell r="O248">
            <v>0</v>
          </cell>
          <cell r="P248">
            <v>0</v>
          </cell>
          <cell r="Q248">
            <v>0</v>
          </cell>
          <cell r="R248">
            <v>8.8999999999999986</v>
          </cell>
        </row>
        <row r="249">
          <cell r="C249" t="str">
            <v>鮮奶</v>
          </cell>
          <cell r="D249" t="str">
            <v>1L*12</v>
          </cell>
          <cell r="H249" t="str">
            <v>鮮奶</v>
          </cell>
          <cell r="I249">
            <v>0.15189873417721519</v>
          </cell>
          <cell r="J249">
            <v>0</v>
          </cell>
          <cell r="K249" t="str">
            <v/>
          </cell>
        </row>
        <row r="250">
          <cell r="H250">
            <v>0</v>
          </cell>
          <cell r="I250" t="str">
            <v/>
          </cell>
          <cell r="J250">
            <v>0</v>
          </cell>
          <cell r="K250" t="str">
            <v/>
          </cell>
        </row>
        <row r="251">
          <cell r="B251" t="str">
            <v>鮮奶脆片</v>
          </cell>
          <cell r="C251" t="str">
            <v>玉米脆片(大盒)</v>
          </cell>
          <cell r="D251" t="str">
            <v>7大盒</v>
          </cell>
          <cell r="E251">
            <v>0</v>
          </cell>
          <cell r="F251">
            <v>0</v>
          </cell>
          <cell r="G251" t="str">
            <v>鮮奶脆片</v>
          </cell>
          <cell r="H251" t="str">
            <v>玉米脆片(大盒)</v>
          </cell>
          <cell r="I251">
            <v>3.1149999999999997E-2</v>
          </cell>
          <cell r="J251">
            <v>0</v>
          </cell>
          <cell r="K251">
            <v>0</v>
          </cell>
          <cell r="L251">
            <v>2.0825999999999998</v>
          </cell>
          <cell r="M251">
            <v>0</v>
          </cell>
          <cell r="N251">
            <v>0.69113924050632913</v>
          </cell>
          <cell r="O251">
            <v>0</v>
          </cell>
          <cell r="P251">
            <v>0</v>
          </cell>
          <cell r="Q251">
            <v>0</v>
          </cell>
          <cell r="R251">
            <v>8.8999999999999986</v>
          </cell>
        </row>
        <row r="252">
          <cell r="C252" t="str">
            <v>鮮奶</v>
          </cell>
          <cell r="D252" t="str">
            <v>1L*12</v>
          </cell>
          <cell r="E252">
            <v>0</v>
          </cell>
          <cell r="F252">
            <v>0</v>
          </cell>
          <cell r="H252" t="str">
            <v>鮮奶</v>
          </cell>
          <cell r="I252">
            <v>0.16455696202531644</v>
          </cell>
          <cell r="J252">
            <v>0</v>
          </cell>
          <cell r="K252">
            <v>0</v>
          </cell>
        </row>
        <row r="253">
          <cell r="C253">
            <v>0</v>
          </cell>
          <cell r="D253">
            <v>0</v>
          </cell>
          <cell r="H253">
            <v>0</v>
          </cell>
          <cell r="I253">
            <v>0</v>
          </cell>
          <cell r="J253">
            <v>0</v>
          </cell>
          <cell r="K253" t="str">
            <v/>
          </cell>
        </row>
        <row r="254">
          <cell r="B254" t="str">
            <v>玉米煎餅</v>
          </cell>
          <cell r="C254" t="str">
            <v>玉米粒</v>
          </cell>
          <cell r="D254" t="str">
            <v>4罐</v>
          </cell>
          <cell r="E254" t="str">
            <v>雞蛋</v>
          </cell>
          <cell r="F254" t="str">
            <v>10顆</v>
          </cell>
          <cell r="G254" t="str">
            <v>玉米煎餅</v>
          </cell>
          <cell r="H254" t="str">
            <v>玉米粒</v>
          </cell>
          <cell r="I254">
            <v>1.7340000000000001E-2</v>
          </cell>
          <cell r="J254" t="str">
            <v>雞蛋</v>
          </cell>
          <cell r="K254">
            <v>7.62E-3</v>
          </cell>
          <cell r="L254">
            <v>0.20400000000000004</v>
          </cell>
          <cell r="M254">
            <v>0.11723076923076924</v>
          </cell>
          <cell r="N254">
            <v>0</v>
          </cell>
          <cell r="O254">
            <v>0.38</v>
          </cell>
          <cell r="P254">
            <v>0</v>
          </cell>
          <cell r="Q254">
            <v>0</v>
          </cell>
          <cell r="R254">
            <v>0</v>
          </cell>
        </row>
        <row r="255">
          <cell r="C255" t="str">
            <v>麵粉</v>
          </cell>
          <cell r="D255">
            <v>3</v>
          </cell>
          <cell r="E255" t="str">
            <v>高麗菜</v>
          </cell>
          <cell r="F255">
            <v>3</v>
          </cell>
          <cell r="H255" t="str">
            <v>麵粉</v>
          </cell>
          <cell r="I255">
            <v>3.7999999999999999E-2</v>
          </cell>
          <cell r="J255" t="str">
            <v>高麗菜</v>
          </cell>
          <cell r="K255">
            <v>3.7999999999999999E-2</v>
          </cell>
        </row>
        <row r="256">
          <cell r="H256">
            <v>0</v>
          </cell>
          <cell r="I256">
            <v>0</v>
          </cell>
          <cell r="J256">
            <v>0</v>
          </cell>
          <cell r="K256" t="str">
            <v/>
          </cell>
        </row>
        <row r="257">
          <cell r="B257" t="str">
            <v>玉米煎餅+豆漿</v>
          </cell>
          <cell r="C257" t="str">
            <v>玉米粒</v>
          </cell>
          <cell r="D257" t="str">
            <v>4罐</v>
          </cell>
          <cell r="E257" t="str">
            <v>雞蛋</v>
          </cell>
          <cell r="F257" t="str">
            <v>10顆</v>
          </cell>
          <cell r="G257" t="str">
            <v>玉米煎餅+豆漿</v>
          </cell>
          <cell r="H257" t="str">
            <v>玉米粒</v>
          </cell>
          <cell r="I257">
            <v>1.7340000000000001E-2</v>
          </cell>
          <cell r="J257" t="str">
            <v>雞蛋</v>
          </cell>
          <cell r="K257">
            <v>7.62E-3</v>
          </cell>
          <cell r="L257">
            <v>0.20400000000000004</v>
          </cell>
          <cell r="M257">
            <v>0.90710418695228834</v>
          </cell>
          <cell r="N257">
            <v>0</v>
          </cell>
          <cell r="O257">
            <v>0.38</v>
          </cell>
          <cell r="P257">
            <v>0</v>
          </cell>
          <cell r="Q257">
            <v>0</v>
          </cell>
          <cell r="R257">
            <v>0</v>
          </cell>
        </row>
        <row r="258">
          <cell r="C258" t="str">
            <v>麵粉</v>
          </cell>
          <cell r="D258">
            <v>3</v>
          </cell>
          <cell r="E258" t="str">
            <v>高麗菜</v>
          </cell>
          <cell r="F258">
            <v>3</v>
          </cell>
          <cell r="H258" t="str">
            <v>麵粉</v>
          </cell>
          <cell r="I258">
            <v>3.7999999999999999E-2</v>
          </cell>
          <cell r="J258" t="str">
            <v>高麗菜</v>
          </cell>
          <cell r="K258">
            <v>3.7999999999999999E-2</v>
          </cell>
        </row>
        <row r="259">
          <cell r="C259" t="str">
            <v>豆漿</v>
          </cell>
          <cell r="D259" t="str">
            <v>2L*6</v>
          </cell>
          <cell r="H259" t="str">
            <v>豆漿</v>
          </cell>
          <cell r="I259">
            <v>0.15189873417721519</v>
          </cell>
          <cell r="J259">
            <v>0</v>
          </cell>
          <cell r="K259" t="str">
            <v/>
          </cell>
        </row>
        <row r="260">
          <cell r="B260" t="str">
            <v>花生粉米血糕+養生茶</v>
          </cell>
          <cell r="C260" t="str">
            <v>米血糕</v>
          </cell>
          <cell r="D260">
            <v>6</v>
          </cell>
          <cell r="E260" t="str">
            <v>養生茶包</v>
          </cell>
          <cell r="F260" t="str">
            <v>1包</v>
          </cell>
          <cell r="G260" t="str">
            <v>花生粉米血糕+養生茶</v>
          </cell>
          <cell r="H260" t="str">
            <v>米血糕</v>
          </cell>
          <cell r="I260">
            <v>7.5999999999999998E-2</v>
          </cell>
          <cell r="J260" t="str">
            <v>養生茶包</v>
          </cell>
          <cell r="K260">
            <v>3.8999999999999998E-3</v>
          </cell>
          <cell r="L260">
            <v>2.1714285714285717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1.9230769230769231</v>
          </cell>
          <cell r="R260">
            <v>0</v>
          </cell>
        </row>
        <row r="261">
          <cell r="C261" t="str">
            <v>無糖花生粉</v>
          </cell>
          <cell r="D261">
            <v>2</v>
          </cell>
          <cell r="H261" t="str">
            <v>無糖花生粉</v>
          </cell>
          <cell r="I261">
            <v>2.5000000000000001E-2</v>
          </cell>
          <cell r="J261">
            <v>0</v>
          </cell>
          <cell r="K261" t="str">
            <v/>
          </cell>
        </row>
        <row r="262">
          <cell r="C262" t="str">
            <v>海山醬</v>
          </cell>
          <cell r="D262" t="str">
            <v>1瓶</v>
          </cell>
          <cell r="H262" t="str">
            <v>海山醬</v>
          </cell>
          <cell r="I262">
            <v>7.28E-3</v>
          </cell>
          <cell r="J262">
            <v>0</v>
          </cell>
          <cell r="K262" t="str">
            <v/>
          </cell>
        </row>
        <row r="263">
          <cell r="B263" t="str">
            <v>決明子茶</v>
          </cell>
          <cell r="C263" t="str">
            <v>決明子茶包</v>
          </cell>
          <cell r="D263" t="str">
            <v>1包</v>
          </cell>
          <cell r="G263" t="str">
            <v>決明子茶</v>
          </cell>
          <cell r="H263" t="str">
            <v>決明子茶包</v>
          </cell>
          <cell r="I263" t="str">
            <v/>
          </cell>
          <cell r="J263">
            <v>0</v>
          </cell>
          <cell r="K263" t="str">
            <v/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</row>
        <row r="264">
          <cell r="H264">
            <v>0</v>
          </cell>
          <cell r="I264" t="str">
            <v/>
          </cell>
          <cell r="J264">
            <v>0</v>
          </cell>
          <cell r="K264" t="str">
            <v/>
          </cell>
        </row>
        <row r="265">
          <cell r="H265">
            <v>0</v>
          </cell>
          <cell r="I265" t="str">
            <v/>
          </cell>
          <cell r="J265">
            <v>0</v>
          </cell>
          <cell r="K265" t="str">
            <v/>
          </cell>
        </row>
        <row r="266">
          <cell r="B266" t="str">
            <v>麥茶</v>
          </cell>
          <cell r="C266" t="str">
            <v>麥茶包</v>
          </cell>
          <cell r="D266" t="str">
            <v>1包</v>
          </cell>
          <cell r="G266" t="str">
            <v>麥茶</v>
          </cell>
          <cell r="H266" t="str">
            <v>麥茶包</v>
          </cell>
          <cell r="I266">
            <v>3.8999999999999998E-3</v>
          </cell>
          <cell r="J266">
            <v>0</v>
          </cell>
          <cell r="K266" t="str">
            <v/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</row>
        <row r="267">
          <cell r="H267">
            <v>0</v>
          </cell>
          <cell r="I267" t="str">
            <v/>
          </cell>
          <cell r="J267">
            <v>0</v>
          </cell>
          <cell r="K267" t="str">
            <v/>
          </cell>
        </row>
        <row r="268">
          <cell r="H268">
            <v>0</v>
          </cell>
          <cell r="I268" t="str">
            <v/>
          </cell>
          <cell r="J268">
            <v>0</v>
          </cell>
          <cell r="K268" t="str">
            <v/>
          </cell>
        </row>
        <row r="269">
          <cell r="B269" t="str">
            <v>麥仔茶</v>
          </cell>
          <cell r="C269" t="str">
            <v>麥茶包</v>
          </cell>
          <cell r="D269" t="str">
            <v>1包</v>
          </cell>
          <cell r="G269" t="str">
            <v>麥仔茶</v>
          </cell>
          <cell r="H269" t="str">
            <v>麥茶包</v>
          </cell>
          <cell r="I269">
            <v>3.8999999999999998E-3</v>
          </cell>
          <cell r="J269">
            <v>0</v>
          </cell>
          <cell r="K269" t="str">
            <v/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</row>
        <row r="270">
          <cell r="H270">
            <v>0</v>
          </cell>
          <cell r="I270" t="str">
            <v/>
          </cell>
          <cell r="J270">
            <v>0</v>
          </cell>
          <cell r="K270" t="str">
            <v/>
          </cell>
        </row>
        <row r="271">
          <cell r="H271">
            <v>0</v>
          </cell>
          <cell r="I271" t="str">
            <v/>
          </cell>
          <cell r="J271">
            <v>0</v>
          </cell>
          <cell r="K271" t="str">
            <v/>
          </cell>
        </row>
        <row r="272">
          <cell r="B272" t="str">
            <v>黑豆茶</v>
          </cell>
          <cell r="C272" t="str">
            <v>黑豆茶包</v>
          </cell>
          <cell r="D272" t="str">
            <v>1包</v>
          </cell>
          <cell r="G272" t="str">
            <v>黑豆茶</v>
          </cell>
          <cell r="H272" t="str">
            <v>黑豆茶包</v>
          </cell>
          <cell r="I272">
            <v>3.8999999999999998E-3</v>
          </cell>
          <cell r="J272">
            <v>0</v>
          </cell>
          <cell r="K272" t="str">
            <v/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</row>
        <row r="273">
          <cell r="H273">
            <v>0</v>
          </cell>
          <cell r="I273" t="str">
            <v/>
          </cell>
          <cell r="J273">
            <v>0</v>
          </cell>
          <cell r="K273" t="str">
            <v/>
          </cell>
        </row>
        <row r="274">
          <cell r="H274">
            <v>0</v>
          </cell>
          <cell r="I274" t="str">
            <v/>
          </cell>
          <cell r="J274">
            <v>0</v>
          </cell>
          <cell r="K274" t="str">
            <v/>
          </cell>
        </row>
        <row r="275">
          <cell r="B275" t="str">
            <v>紅棗枸杞茶</v>
          </cell>
          <cell r="C275" t="str">
            <v>紅棗</v>
          </cell>
          <cell r="D275">
            <v>0.1</v>
          </cell>
          <cell r="G275" t="str">
            <v>紅棗枸杞茶</v>
          </cell>
          <cell r="H275" t="str">
            <v>紅棗</v>
          </cell>
          <cell r="I275">
            <v>1E-3</v>
          </cell>
          <cell r="J275">
            <v>0</v>
          </cell>
          <cell r="K275" t="str">
            <v/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</row>
        <row r="276">
          <cell r="C276" t="str">
            <v>枸杞</v>
          </cell>
          <cell r="D276">
            <v>0.1</v>
          </cell>
          <cell r="H276" t="str">
            <v>枸杞</v>
          </cell>
          <cell r="I276">
            <v>1E-3</v>
          </cell>
          <cell r="J276">
            <v>0</v>
          </cell>
          <cell r="K276" t="str">
            <v/>
          </cell>
        </row>
        <row r="277">
          <cell r="H277">
            <v>0</v>
          </cell>
          <cell r="I277" t="str">
            <v/>
          </cell>
          <cell r="J277">
            <v>0</v>
          </cell>
          <cell r="K277" t="str">
            <v/>
          </cell>
        </row>
        <row r="278">
          <cell r="B278" t="str">
            <v>燒仙草</v>
          </cell>
          <cell r="C278" t="str">
            <v>仙草汁</v>
          </cell>
          <cell r="D278">
            <v>2</v>
          </cell>
          <cell r="E278" t="str">
            <v>二砂糖</v>
          </cell>
          <cell r="F278">
            <v>2</v>
          </cell>
          <cell r="G278" t="str">
            <v>燒仙草</v>
          </cell>
          <cell r="H278" t="str">
            <v>仙草汁</v>
          </cell>
          <cell r="I278">
            <v>2.5000000000000001E-2</v>
          </cell>
          <cell r="J278" t="str">
            <v>二砂糖</v>
          </cell>
          <cell r="K278">
            <v>2.5000000000000001E-2</v>
          </cell>
          <cell r="L278">
            <v>1.7869999999999999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25</v>
          </cell>
        </row>
        <row r="279">
          <cell r="C279" t="str">
            <v>紅豆</v>
          </cell>
          <cell r="D279">
            <v>3</v>
          </cell>
          <cell r="H279" t="str">
            <v>紅豆</v>
          </cell>
          <cell r="I279">
            <v>3.7999999999999999E-2</v>
          </cell>
          <cell r="J279">
            <v>0</v>
          </cell>
          <cell r="K279" t="str">
            <v/>
          </cell>
        </row>
        <row r="280">
          <cell r="C280" t="str">
            <v>小湯圓</v>
          </cell>
          <cell r="D280" t="str">
            <v>7盒</v>
          </cell>
          <cell r="H280" t="str">
            <v>小湯圓</v>
          </cell>
          <cell r="I280">
            <v>2.6699999999999998E-2</v>
          </cell>
          <cell r="J280">
            <v>0</v>
          </cell>
          <cell r="K280" t="str">
            <v/>
          </cell>
        </row>
        <row r="281">
          <cell r="B281" t="str">
            <v>冬瓜愛玉</v>
          </cell>
          <cell r="C281" t="str">
            <v>冬瓜磚</v>
          </cell>
          <cell r="D281" t="str">
            <v>2塊</v>
          </cell>
          <cell r="G281" t="str">
            <v>冬瓜愛玉</v>
          </cell>
          <cell r="H281" t="str">
            <v>冬瓜磚</v>
          </cell>
          <cell r="I281">
            <v>1.3750000000000002E-2</v>
          </cell>
          <cell r="J281">
            <v>0</v>
          </cell>
          <cell r="K281" t="str">
            <v/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12.5</v>
          </cell>
        </row>
        <row r="282">
          <cell r="C282" t="str">
            <v>愛玉</v>
          </cell>
          <cell r="D282">
            <v>12</v>
          </cell>
          <cell r="H282" t="str">
            <v>愛玉</v>
          </cell>
          <cell r="I282">
            <v>0.152</v>
          </cell>
          <cell r="J282">
            <v>0</v>
          </cell>
          <cell r="K282" t="str">
            <v/>
          </cell>
        </row>
        <row r="283">
          <cell r="H283">
            <v>0</v>
          </cell>
          <cell r="I283" t="str">
            <v/>
          </cell>
          <cell r="J283">
            <v>0</v>
          </cell>
          <cell r="K283" t="str">
            <v/>
          </cell>
        </row>
        <row r="284">
          <cell r="B284" t="str">
            <v>檸檬愛玉湯</v>
          </cell>
          <cell r="C284" t="str">
            <v>愛玉凍</v>
          </cell>
          <cell r="D284">
            <v>12</v>
          </cell>
          <cell r="G284" t="str">
            <v>檸檬愛玉湯</v>
          </cell>
          <cell r="H284" t="str">
            <v>愛玉凍</v>
          </cell>
          <cell r="I284">
            <v>0.152</v>
          </cell>
          <cell r="J284">
            <v>0</v>
          </cell>
          <cell r="K284" t="str">
            <v/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25</v>
          </cell>
        </row>
        <row r="285">
          <cell r="C285" t="str">
            <v>檸檬</v>
          </cell>
          <cell r="D285" t="str">
            <v>8顆</v>
          </cell>
          <cell r="H285" t="str">
            <v>檸檬</v>
          </cell>
          <cell r="I285">
            <v>1.2120000000000001E-2</v>
          </cell>
          <cell r="J285">
            <v>0</v>
          </cell>
          <cell r="K285" t="str">
            <v/>
          </cell>
        </row>
        <row r="286">
          <cell r="C286" t="str">
            <v>二砂糖</v>
          </cell>
          <cell r="D286">
            <v>2</v>
          </cell>
          <cell r="H286" t="str">
            <v>二砂糖</v>
          </cell>
          <cell r="I286">
            <v>2.5000000000000001E-2</v>
          </cell>
          <cell r="J286">
            <v>0</v>
          </cell>
          <cell r="K286" t="str">
            <v/>
          </cell>
        </row>
        <row r="287">
          <cell r="B287" t="str">
            <v>仙草甜湯</v>
          </cell>
          <cell r="C287" t="str">
            <v>仙草凍</v>
          </cell>
          <cell r="D287">
            <v>10</v>
          </cell>
          <cell r="G287" t="str">
            <v>仙草甜湯</v>
          </cell>
          <cell r="H287" t="str">
            <v>仙草凍</v>
          </cell>
          <cell r="I287">
            <v>0.127</v>
          </cell>
          <cell r="J287">
            <v>0</v>
          </cell>
          <cell r="K287" t="str">
            <v/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25</v>
          </cell>
        </row>
        <row r="288">
          <cell r="C288" t="str">
            <v>二砂糖</v>
          </cell>
          <cell r="D288">
            <v>2</v>
          </cell>
          <cell r="H288" t="str">
            <v>二砂糖</v>
          </cell>
          <cell r="I288">
            <v>2.5000000000000001E-2</v>
          </cell>
          <cell r="J288">
            <v>0</v>
          </cell>
          <cell r="K288" t="str">
            <v/>
          </cell>
        </row>
        <row r="289">
          <cell r="H289">
            <v>0</v>
          </cell>
          <cell r="I289" t="str">
            <v/>
          </cell>
          <cell r="J289">
            <v>0</v>
          </cell>
          <cell r="K289" t="str">
            <v/>
          </cell>
        </row>
        <row r="290">
          <cell r="B290" t="str">
            <v>仙草米苔目湯</v>
          </cell>
          <cell r="C290" t="str">
            <v>仙草凍</v>
          </cell>
          <cell r="D290">
            <v>6</v>
          </cell>
          <cell r="G290" t="str">
            <v>仙草米苔目湯</v>
          </cell>
          <cell r="H290" t="str">
            <v>仙草凍</v>
          </cell>
          <cell r="I290">
            <v>7.5999999999999998E-2</v>
          </cell>
          <cell r="J290">
            <v>0</v>
          </cell>
          <cell r="K290" t="str">
            <v/>
          </cell>
          <cell r="L290">
            <v>0.5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25</v>
          </cell>
        </row>
        <row r="291">
          <cell r="C291" t="str">
            <v>二砂糖</v>
          </cell>
          <cell r="D291">
            <v>2</v>
          </cell>
          <cell r="H291" t="str">
            <v>二砂糖</v>
          </cell>
          <cell r="I291">
            <v>2.5000000000000001E-2</v>
          </cell>
          <cell r="J291">
            <v>0</v>
          </cell>
          <cell r="K291" t="str">
            <v/>
          </cell>
        </row>
        <row r="292">
          <cell r="C292" t="str">
            <v>甜米苔目</v>
          </cell>
          <cell r="D292">
            <v>2</v>
          </cell>
          <cell r="H292" t="str">
            <v>甜米苔目</v>
          </cell>
          <cell r="I292">
            <v>2.5000000000000001E-2</v>
          </cell>
          <cell r="J292">
            <v>0</v>
          </cell>
          <cell r="K292" t="str">
            <v/>
          </cell>
        </row>
        <row r="293">
          <cell r="B293" t="str">
            <v>仙草湯</v>
          </cell>
          <cell r="C293" t="str">
            <v>仙草凍</v>
          </cell>
          <cell r="D293">
            <v>10</v>
          </cell>
          <cell r="G293" t="str">
            <v>仙草湯</v>
          </cell>
          <cell r="H293" t="str">
            <v>仙草凍</v>
          </cell>
          <cell r="I293">
            <v>0.127</v>
          </cell>
          <cell r="J293">
            <v>0</v>
          </cell>
          <cell r="K293" t="str">
            <v/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25</v>
          </cell>
        </row>
        <row r="294">
          <cell r="C294" t="str">
            <v>二砂糖</v>
          </cell>
          <cell r="D294">
            <v>2</v>
          </cell>
          <cell r="H294" t="str">
            <v>二砂糖</v>
          </cell>
          <cell r="I294">
            <v>2.5000000000000001E-2</v>
          </cell>
          <cell r="J294">
            <v>0</v>
          </cell>
          <cell r="K294" t="str">
            <v/>
          </cell>
        </row>
        <row r="295">
          <cell r="H295">
            <v>0</v>
          </cell>
          <cell r="I295" t="str">
            <v/>
          </cell>
          <cell r="J295">
            <v>0</v>
          </cell>
          <cell r="K295" t="str">
            <v/>
          </cell>
        </row>
        <row r="296">
          <cell r="B296" t="str">
            <v>仙草蜜</v>
          </cell>
          <cell r="C296" t="str">
            <v>仙草凍</v>
          </cell>
          <cell r="D296">
            <v>10</v>
          </cell>
          <cell r="G296" t="str">
            <v>仙草蜜</v>
          </cell>
          <cell r="H296" t="str">
            <v>仙草凍</v>
          </cell>
          <cell r="I296">
            <v>0.127</v>
          </cell>
          <cell r="J296">
            <v>0</v>
          </cell>
          <cell r="K296" t="str">
            <v/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25</v>
          </cell>
        </row>
        <row r="297">
          <cell r="C297" t="str">
            <v>二砂糖</v>
          </cell>
          <cell r="D297">
            <v>2</v>
          </cell>
          <cell r="H297" t="str">
            <v>二砂糖</v>
          </cell>
          <cell r="I297">
            <v>2.5000000000000001E-2</v>
          </cell>
          <cell r="J297">
            <v>0</v>
          </cell>
          <cell r="K297" t="str">
            <v/>
          </cell>
        </row>
        <row r="298">
          <cell r="H298">
            <v>0</v>
          </cell>
          <cell r="I298" t="str">
            <v/>
          </cell>
          <cell r="J298">
            <v>0</v>
          </cell>
          <cell r="K298" t="str">
            <v/>
          </cell>
        </row>
        <row r="299">
          <cell r="B299" t="str">
            <v>綜合豆花</v>
          </cell>
          <cell r="C299" t="str">
            <v>珍珠</v>
          </cell>
          <cell r="D299">
            <v>1.5</v>
          </cell>
          <cell r="E299" t="str">
            <v>熟花生仁</v>
          </cell>
          <cell r="F299">
            <v>0.5</v>
          </cell>
          <cell r="G299" t="str">
            <v>綜合豆花</v>
          </cell>
          <cell r="H299" t="str">
            <v>珍珠</v>
          </cell>
          <cell r="I299">
            <v>1.9E-2</v>
          </cell>
          <cell r="J299" t="str">
            <v>熟花生仁</v>
          </cell>
          <cell r="K299">
            <v>6.0000000000000001E-3</v>
          </cell>
          <cell r="L299">
            <v>1.2666666666666668</v>
          </cell>
          <cell r="M299">
            <v>0.63500000000000001</v>
          </cell>
          <cell r="N299">
            <v>0</v>
          </cell>
          <cell r="O299">
            <v>0</v>
          </cell>
          <cell r="P299">
            <v>0</v>
          </cell>
          <cell r="Q299">
            <v>0.46153846153846151</v>
          </cell>
          <cell r="R299">
            <v>25</v>
          </cell>
        </row>
        <row r="300">
          <cell r="C300" t="str">
            <v>豆花</v>
          </cell>
          <cell r="D300">
            <v>10</v>
          </cell>
          <cell r="H300" t="str">
            <v>豆花</v>
          </cell>
          <cell r="I300">
            <v>0.127</v>
          </cell>
          <cell r="J300">
            <v>0</v>
          </cell>
          <cell r="K300" t="str">
            <v/>
          </cell>
        </row>
        <row r="301">
          <cell r="C301" t="str">
            <v>二砂糖</v>
          </cell>
          <cell r="D301">
            <v>2</v>
          </cell>
          <cell r="H301" t="str">
            <v>二砂糖</v>
          </cell>
          <cell r="I301">
            <v>2.5000000000000001E-2</v>
          </cell>
          <cell r="J301">
            <v>0</v>
          </cell>
          <cell r="K301" t="str">
            <v/>
          </cell>
        </row>
        <row r="302">
          <cell r="B302" t="str">
            <v>花豆豆花</v>
          </cell>
          <cell r="C302" t="str">
            <v>花豆</v>
          </cell>
          <cell r="D302">
            <v>2</v>
          </cell>
          <cell r="G302" t="str">
            <v>花豆豆花</v>
          </cell>
          <cell r="H302" t="str">
            <v>花豆</v>
          </cell>
          <cell r="I302">
            <v>2.5000000000000001E-2</v>
          </cell>
          <cell r="J302">
            <v>0</v>
          </cell>
          <cell r="K302" t="str">
            <v/>
          </cell>
          <cell r="L302">
            <v>1</v>
          </cell>
          <cell r="M302">
            <v>0.63500000000000001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25</v>
          </cell>
        </row>
        <row r="303">
          <cell r="C303" t="str">
            <v>豆花</v>
          </cell>
          <cell r="D303">
            <v>10</v>
          </cell>
          <cell r="H303" t="str">
            <v>豆花</v>
          </cell>
          <cell r="I303">
            <v>0.127</v>
          </cell>
          <cell r="J303">
            <v>0</v>
          </cell>
          <cell r="K303" t="str">
            <v/>
          </cell>
        </row>
        <row r="304">
          <cell r="C304" t="str">
            <v>二砂糖</v>
          </cell>
          <cell r="D304">
            <v>2</v>
          </cell>
          <cell r="H304" t="str">
            <v>二砂糖</v>
          </cell>
          <cell r="I304">
            <v>2.5000000000000001E-2</v>
          </cell>
          <cell r="J304">
            <v>0</v>
          </cell>
          <cell r="K304" t="str">
            <v/>
          </cell>
        </row>
        <row r="305">
          <cell r="B305" t="str">
            <v>珍珠豆花</v>
          </cell>
          <cell r="C305" t="str">
            <v>珍珠</v>
          </cell>
          <cell r="D305">
            <v>2</v>
          </cell>
          <cell r="G305" t="str">
            <v>珍珠豆花</v>
          </cell>
          <cell r="H305" t="str">
            <v>珍珠</v>
          </cell>
          <cell r="I305">
            <v>2.5000000000000001E-2</v>
          </cell>
          <cell r="J305">
            <v>0</v>
          </cell>
          <cell r="K305" t="str">
            <v/>
          </cell>
          <cell r="L305">
            <v>1.666666666666667</v>
          </cell>
          <cell r="M305">
            <v>0.63500000000000001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25</v>
          </cell>
        </row>
        <row r="306">
          <cell r="C306" t="str">
            <v>豆花</v>
          </cell>
          <cell r="D306">
            <v>10</v>
          </cell>
          <cell r="H306" t="str">
            <v>豆花</v>
          </cell>
          <cell r="I306">
            <v>0.127</v>
          </cell>
          <cell r="J306">
            <v>0</v>
          </cell>
          <cell r="K306" t="str">
            <v/>
          </cell>
        </row>
        <row r="307">
          <cell r="C307" t="str">
            <v>二砂糖</v>
          </cell>
          <cell r="D307">
            <v>2</v>
          </cell>
          <cell r="H307" t="str">
            <v>二砂糖</v>
          </cell>
          <cell r="I307">
            <v>2.5000000000000001E-2</v>
          </cell>
          <cell r="J307">
            <v>0</v>
          </cell>
          <cell r="K307" t="str">
            <v/>
          </cell>
        </row>
        <row r="308">
          <cell r="B308" t="str">
            <v>珍珠鮮奶茶</v>
          </cell>
          <cell r="C308" t="str">
            <v>珍珠</v>
          </cell>
          <cell r="D308">
            <v>1.2</v>
          </cell>
          <cell r="E308" t="str">
            <v>二砂糖</v>
          </cell>
          <cell r="F308">
            <v>2</v>
          </cell>
          <cell r="G308" t="str">
            <v>珍珠鮮奶茶</v>
          </cell>
          <cell r="H308" t="str">
            <v>珍珠</v>
          </cell>
          <cell r="I308">
            <v>1.4999999999999999E-2</v>
          </cell>
          <cell r="J308" t="str">
            <v>二砂糖</v>
          </cell>
          <cell r="K308">
            <v>2.5000000000000001E-2</v>
          </cell>
          <cell r="L308">
            <v>1</v>
          </cell>
          <cell r="M308">
            <v>0</v>
          </cell>
          <cell r="N308">
            <v>0.69113924050632913</v>
          </cell>
          <cell r="O308">
            <v>0</v>
          </cell>
          <cell r="P308">
            <v>0</v>
          </cell>
          <cell r="Q308">
            <v>0</v>
          </cell>
          <cell r="R308">
            <v>25</v>
          </cell>
        </row>
        <row r="309">
          <cell r="C309" t="str">
            <v>鮮奶</v>
          </cell>
          <cell r="D309" t="str">
            <v>1L*12</v>
          </cell>
          <cell r="H309" t="str">
            <v>鮮奶</v>
          </cell>
          <cell r="I309">
            <v>0.16455696202531644</v>
          </cell>
          <cell r="J309">
            <v>0</v>
          </cell>
          <cell r="K309" t="str">
            <v/>
          </cell>
        </row>
        <row r="310">
          <cell r="C310" t="str">
            <v>紅茶包</v>
          </cell>
          <cell r="D310" t="str">
            <v>20包</v>
          </cell>
          <cell r="H310" t="str">
            <v>紅茶包</v>
          </cell>
          <cell r="I310">
            <v>6.3250000000000008E-3</v>
          </cell>
          <cell r="J310">
            <v>0</v>
          </cell>
          <cell r="K310" t="str">
            <v/>
          </cell>
        </row>
        <row r="311">
          <cell r="B311" t="str">
            <v>珍珠黑糖鮮奶</v>
          </cell>
          <cell r="C311" t="str">
            <v>珍珠</v>
          </cell>
          <cell r="D311">
            <v>1.2</v>
          </cell>
          <cell r="E311" t="str">
            <v>二砂糖</v>
          </cell>
          <cell r="F311">
            <v>1</v>
          </cell>
          <cell r="G311" t="str">
            <v>珍珠黑糖鮮奶</v>
          </cell>
          <cell r="H311" t="str">
            <v>珍珠</v>
          </cell>
          <cell r="I311">
            <v>1.4999999999999999E-2</v>
          </cell>
          <cell r="J311" t="str">
            <v>二砂糖</v>
          </cell>
          <cell r="K311">
            <v>1.2999999999999999E-2</v>
          </cell>
          <cell r="L311">
            <v>1</v>
          </cell>
          <cell r="M311">
            <v>0</v>
          </cell>
          <cell r="N311">
            <v>0.69113924050632913</v>
          </cell>
          <cell r="O311">
            <v>0</v>
          </cell>
          <cell r="P311">
            <v>0</v>
          </cell>
          <cell r="Q311">
            <v>0</v>
          </cell>
          <cell r="R311">
            <v>28</v>
          </cell>
        </row>
        <row r="312">
          <cell r="C312" t="str">
            <v>鮮奶</v>
          </cell>
          <cell r="D312" t="str">
            <v>1L*12</v>
          </cell>
          <cell r="E312" t="str">
            <v>黑糖</v>
          </cell>
          <cell r="F312">
            <v>1.2</v>
          </cell>
          <cell r="H312" t="str">
            <v>鮮奶</v>
          </cell>
          <cell r="I312">
            <v>0.16455696202531644</v>
          </cell>
          <cell r="J312" t="str">
            <v>黑糖</v>
          </cell>
          <cell r="K312">
            <v>1.4999999999999999E-2</v>
          </cell>
        </row>
        <row r="313">
          <cell r="C313" t="str">
            <v>紅茶包</v>
          </cell>
          <cell r="D313" t="str">
            <v>20包</v>
          </cell>
          <cell r="H313" t="str">
            <v>紅茶包</v>
          </cell>
          <cell r="I313">
            <v>6.3250000000000008E-3</v>
          </cell>
          <cell r="J313">
            <v>0</v>
          </cell>
          <cell r="K313" t="str">
            <v/>
          </cell>
        </row>
        <row r="314">
          <cell r="B314" t="str">
            <v>黑糖珍珠鮮奶</v>
          </cell>
          <cell r="C314" t="str">
            <v>珍珠</v>
          </cell>
          <cell r="D314">
            <v>1.2</v>
          </cell>
          <cell r="E314" t="str">
            <v>二砂糖</v>
          </cell>
          <cell r="F314">
            <v>1</v>
          </cell>
          <cell r="G314" t="str">
            <v>黑糖珍珠鮮奶</v>
          </cell>
          <cell r="H314" t="str">
            <v>珍珠</v>
          </cell>
          <cell r="I314">
            <v>1.4999999999999999E-2</v>
          </cell>
          <cell r="J314" t="str">
            <v>二砂糖</v>
          </cell>
          <cell r="K314">
            <v>1.2999999999999999E-2</v>
          </cell>
          <cell r="L314">
            <v>1</v>
          </cell>
          <cell r="M314">
            <v>0</v>
          </cell>
          <cell r="N314">
            <v>0.69113924050632913</v>
          </cell>
          <cell r="O314">
            <v>0</v>
          </cell>
          <cell r="P314">
            <v>0</v>
          </cell>
          <cell r="Q314">
            <v>0</v>
          </cell>
          <cell r="R314">
            <v>28</v>
          </cell>
        </row>
        <row r="315">
          <cell r="C315" t="str">
            <v>鮮奶</v>
          </cell>
          <cell r="D315" t="str">
            <v>1L*12</v>
          </cell>
          <cell r="E315" t="str">
            <v>黑糖</v>
          </cell>
          <cell r="F315">
            <v>1.2</v>
          </cell>
          <cell r="H315" t="str">
            <v>鮮奶</v>
          </cell>
          <cell r="I315">
            <v>0.16455696202531644</v>
          </cell>
          <cell r="J315" t="str">
            <v>黑糖</v>
          </cell>
          <cell r="K315">
            <v>1.4999999999999999E-2</v>
          </cell>
        </row>
        <row r="316">
          <cell r="C316" t="str">
            <v>紅茶包</v>
          </cell>
          <cell r="D316" t="str">
            <v>20包</v>
          </cell>
          <cell r="H316" t="str">
            <v>紅茶包</v>
          </cell>
          <cell r="I316">
            <v>6.3250000000000008E-3</v>
          </cell>
          <cell r="J316">
            <v>0</v>
          </cell>
          <cell r="K316" t="str">
            <v/>
          </cell>
        </row>
        <row r="317">
          <cell r="B317" t="str">
            <v>蜂蜜牛奶麥片粥</v>
          </cell>
          <cell r="C317" t="str">
            <v>蜂蜜</v>
          </cell>
          <cell r="D317" t="str">
            <v>1小瓶</v>
          </cell>
          <cell r="G317" t="str">
            <v>蜂蜜牛奶麥片粥</v>
          </cell>
          <cell r="H317" t="str">
            <v>蜂蜜</v>
          </cell>
          <cell r="I317">
            <v>2.5999999999999999E-2</v>
          </cell>
          <cell r="J317">
            <v>0</v>
          </cell>
          <cell r="K317" t="str">
            <v/>
          </cell>
          <cell r="L317">
            <v>2.5499999999999998</v>
          </cell>
          <cell r="M317">
            <v>0</v>
          </cell>
          <cell r="N317">
            <v>0.69113924050632913</v>
          </cell>
          <cell r="O317">
            <v>0</v>
          </cell>
          <cell r="P317">
            <v>0</v>
          </cell>
          <cell r="Q317">
            <v>0</v>
          </cell>
          <cell r="R317">
            <v>26</v>
          </cell>
        </row>
        <row r="318">
          <cell r="C318" t="str">
            <v>鮮奶</v>
          </cell>
          <cell r="D318" t="str">
            <v>1L*12</v>
          </cell>
          <cell r="H318" t="str">
            <v>鮮奶</v>
          </cell>
          <cell r="I318">
            <v>0.16455696202531644</v>
          </cell>
          <cell r="J318">
            <v>0</v>
          </cell>
          <cell r="K318" t="str">
            <v/>
          </cell>
        </row>
        <row r="319">
          <cell r="C319" t="str">
            <v>麥片</v>
          </cell>
          <cell r="D319">
            <v>4</v>
          </cell>
          <cell r="H319" t="str">
            <v>麥片</v>
          </cell>
          <cell r="I319">
            <v>5.0999999999999997E-2</v>
          </cell>
          <cell r="J319">
            <v>0</v>
          </cell>
          <cell r="K319" t="str">
            <v/>
          </cell>
        </row>
        <row r="320">
          <cell r="B320" t="str">
            <v>綜合圓綠豆湯</v>
          </cell>
          <cell r="C320" t="str">
            <v>地瓜圓</v>
          </cell>
          <cell r="D320">
            <v>1.5</v>
          </cell>
          <cell r="E320" t="str">
            <v>二砂糖</v>
          </cell>
          <cell r="F320">
            <v>2</v>
          </cell>
          <cell r="G320" t="str">
            <v>綜合圓綠豆湯</v>
          </cell>
          <cell r="H320" t="str">
            <v>地瓜圓</v>
          </cell>
          <cell r="I320">
            <v>1.9E-2</v>
          </cell>
          <cell r="J320" t="str">
            <v>二砂糖</v>
          </cell>
          <cell r="K320">
            <v>2.5000000000000001E-2</v>
          </cell>
          <cell r="L320">
            <v>2.2666666666666666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25</v>
          </cell>
        </row>
        <row r="321">
          <cell r="C321" t="str">
            <v>芋圓</v>
          </cell>
          <cell r="D321">
            <v>1.5</v>
          </cell>
          <cell r="H321" t="str">
            <v>芋圓</v>
          </cell>
          <cell r="I321">
            <v>1.9E-2</v>
          </cell>
          <cell r="J321">
            <v>0</v>
          </cell>
          <cell r="K321" t="str">
            <v/>
          </cell>
        </row>
        <row r="322">
          <cell r="C322" t="str">
            <v>綠豆</v>
          </cell>
          <cell r="D322">
            <v>2</v>
          </cell>
          <cell r="H322" t="str">
            <v>綠豆</v>
          </cell>
          <cell r="I322">
            <v>2.5000000000000001E-2</v>
          </cell>
          <cell r="J322">
            <v>0</v>
          </cell>
          <cell r="K322" t="str">
            <v/>
          </cell>
        </row>
        <row r="323">
          <cell r="B323" t="str">
            <v>綠豆芋圓湯</v>
          </cell>
          <cell r="C323" t="str">
            <v>芋圓</v>
          </cell>
          <cell r="D323">
            <v>3</v>
          </cell>
          <cell r="E323" t="str">
            <v>二砂糖</v>
          </cell>
          <cell r="F323">
            <v>2</v>
          </cell>
          <cell r="G323" t="str">
            <v>綠豆芋圓湯</v>
          </cell>
          <cell r="H323" t="str">
            <v>芋圓</v>
          </cell>
          <cell r="I323">
            <v>3.7999999999999999E-2</v>
          </cell>
          <cell r="J323" t="str">
            <v>二砂糖</v>
          </cell>
          <cell r="K323">
            <v>2.5000000000000001E-2</v>
          </cell>
          <cell r="L323">
            <v>2.2666666666666666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25</v>
          </cell>
        </row>
        <row r="324">
          <cell r="C324" t="str">
            <v>綠豆</v>
          </cell>
          <cell r="D324">
            <v>2</v>
          </cell>
          <cell r="H324" t="str">
            <v>綠豆</v>
          </cell>
          <cell r="I324">
            <v>2.5000000000000001E-2</v>
          </cell>
          <cell r="J324">
            <v>0</v>
          </cell>
          <cell r="K324" t="str">
            <v/>
          </cell>
        </row>
        <row r="325">
          <cell r="H325">
            <v>0</v>
          </cell>
          <cell r="I325" t="str">
            <v/>
          </cell>
          <cell r="J325">
            <v>0</v>
          </cell>
          <cell r="K325" t="str">
            <v/>
          </cell>
        </row>
        <row r="326">
          <cell r="B326" t="str">
            <v>綠豆西谷米</v>
          </cell>
          <cell r="C326" t="str">
            <v>綠豆</v>
          </cell>
          <cell r="D326">
            <v>2</v>
          </cell>
          <cell r="G326" t="str">
            <v>綠豆西谷米</v>
          </cell>
          <cell r="H326" t="str">
            <v>綠豆</v>
          </cell>
          <cell r="I326">
            <v>2.5000000000000001E-2</v>
          </cell>
          <cell r="J326">
            <v>0</v>
          </cell>
          <cell r="K326" t="str">
            <v/>
          </cell>
          <cell r="L326">
            <v>2.666666666666667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25</v>
          </cell>
        </row>
        <row r="327">
          <cell r="C327" t="str">
            <v>二砂糖</v>
          </cell>
          <cell r="D327">
            <v>2</v>
          </cell>
          <cell r="H327" t="str">
            <v>二砂糖</v>
          </cell>
          <cell r="I327">
            <v>2.5000000000000001E-2</v>
          </cell>
          <cell r="J327">
            <v>0</v>
          </cell>
          <cell r="K327" t="str">
            <v/>
          </cell>
        </row>
        <row r="328">
          <cell r="C328" t="str">
            <v>西谷米</v>
          </cell>
          <cell r="D328">
            <v>2</v>
          </cell>
          <cell r="H328" t="str">
            <v>西谷米</v>
          </cell>
          <cell r="I328">
            <v>2.5000000000000001E-2</v>
          </cell>
          <cell r="J328">
            <v>0</v>
          </cell>
          <cell r="K328" t="str">
            <v/>
          </cell>
        </row>
        <row r="329">
          <cell r="B329" t="str">
            <v>綠豆麥片湯</v>
          </cell>
          <cell r="C329" t="str">
            <v>綠豆</v>
          </cell>
          <cell r="D329">
            <v>2</v>
          </cell>
          <cell r="G329" t="str">
            <v>綠豆麥片湯</v>
          </cell>
          <cell r="H329" t="str">
            <v>綠豆</v>
          </cell>
          <cell r="I329">
            <v>2.5000000000000001E-2</v>
          </cell>
          <cell r="J329">
            <v>0</v>
          </cell>
          <cell r="K329" t="str">
            <v/>
          </cell>
          <cell r="L329">
            <v>2.25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25</v>
          </cell>
        </row>
        <row r="330">
          <cell r="C330" t="str">
            <v>二砂糖</v>
          </cell>
          <cell r="D330">
            <v>2</v>
          </cell>
          <cell r="H330" t="str">
            <v>二砂糖</v>
          </cell>
          <cell r="I330">
            <v>2.5000000000000001E-2</v>
          </cell>
          <cell r="J330">
            <v>0</v>
          </cell>
          <cell r="K330" t="str">
            <v/>
          </cell>
        </row>
        <row r="331">
          <cell r="C331" t="str">
            <v>麥片</v>
          </cell>
          <cell r="D331">
            <v>2</v>
          </cell>
          <cell r="H331" t="str">
            <v>麥片</v>
          </cell>
          <cell r="I331">
            <v>2.5000000000000001E-2</v>
          </cell>
          <cell r="J331">
            <v>0</v>
          </cell>
          <cell r="K331" t="str">
            <v/>
          </cell>
        </row>
        <row r="332">
          <cell r="B332" t="str">
            <v>綠豆薏仁湯</v>
          </cell>
          <cell r="C332" t="str">
            <v>綠豆</v>
          </cell>
          <cell r="D332">
            <v>2</v>
          </cell>
          <cell r="G332" t="str">
            <v>綠豆薏仁湯</v>
          </cell>
          <cell r="H332" t="str">
            <v>綠豆</v>
          </cell>
          <cell r="I332">
            <v>2.5000000000000001E-2</v>
          </cell>
          <cell r="J332">
            <v>0</v>
          </cell>
          <cell r="K332" t="str">
            <v/>
          </cell>
          <cell r="L332">
            <v>2.25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25</v>
          </cell>
        </row>
        <row r="333">
          <cell r="C333" t="str">
            <v>二砂糖</v>
          </cell>
          <cell r="D333">
            <v>2</v>
          </cell>
          <cell r="H333" t="str">
            <v>二砂糖</v>
          </cell>
          <cell r="I333">
            <v>2.5000000000000001E-2</v>
          </cell>
          <cell r="J333">
            <v>0</v>
          </cell>
          <cell r="K333" t="str">
            <v/>
          </cell>
        </row>
        <row r="334">
          <cell r="C334" t="str">
            <v>小薏仁</v>
          </cell>
          <cell r="D334">
            <v>2</v>
          </cell>
          <cell r="H334" t="str">
            <v>小薏仁</v>
          </cell>
          <cell r="I334">
            <v>2.5000000000000001E-2</v>
          </cell>
          <cell r="J334">
            <v>0</v>
          </cell>
          <cell r="K334" t="str">
            <v/>
          </cell>
        </row>
        <row r="335">
          <cell r="B335" t="str">
            <v>紅豆湯</v>
          </cell>
          <cell r="C335" t="str">
            <v>紅豆</v>
          </cell>
          <cell r="D335">
            <v>3</v>
          </cell>
          <cell r="E335" t="str">
            <v>前一天送</v>
          </cell>
          <cell r="G335" t="str">
            <v>紅豆湯</v>
          </cell>
          <cell r="H335" t="str">
            <v>紅豆</v>
          </cell>
          <cell r="I335">
            <v>3.7999999999999999E-2</v>
          </cell>
          <cell r="J335" t="str">
            <v>前一天送</v>
          </cell>
          <cell r="K335" t="str">
            <v/>
          </cell>
          <cell r="L335">
            <v>1.52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13</v>
          </cell>
        </row>
        <row r="336">
          <cell r="C336" t="str">
            <v>二砂糖</v>
          </cell>
          <cell r="D336">
            <v>1</v>
          </cell>
          <cell r="H336" t="str">
            <v>二砂糖</v>
          </cell>
          <cell r="I336">
            <v>1.2999999999999999E-2</v>
          </cell>
          <cell r="J336">
            <v>0</v>
          </cell>
          <cell r="K336" t="str">
            <v/>
          </cell>
        </row>
        <row r="337">
          <cell r="H337">
            <v>0</v>
          </cell>
          <cell r="I337" t="str">
            <v/>
          </cell>
          <cell r="J337">
            <v>0</v>
          </cell>
          <cell r="K337" t="str">
            <v/>
          </cell>
        </row>
        <row r="338">
          <cell r="B338" t="str">
            <v>紅豆薏仁湯</v>
          </cell>
          <cell r="C338" t="str">
            <v>紅豆</v>
          </cell>
          <cell r="D338">
            <v>2.5</v>
          </cell>
          <cell r="G338" t="str">
            <v>紅豆薏仁湯</v>
          </cell>
          <cell r="H338" t="str">
            <v>紅豆</v>
          </cell>
          <cell r="I338">
            <v>3.2000000000000001E-2</v>
          </cell>
          <cell r="J338">
            <v>0</v>
          </cell>
          <cell r="K338" t="str">
            <v/>
          </cell>
          <cell r="L338">
            <v>2.2800000000000002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25</v>
          </cell>
        </row>
        <row r="339">
          <cell r="C339" t="str">
            <v>小薏仁</v>
          </cell>
          <cell r="D339">
            <v>1.6</v>
          </cell>
          <cell r="H339" t="str">
            <v>小薏仁</v>
          </cell>
          <cell r="I339">
            <v>0.02</v>
          </cell>
          <cell r="J339">
            <v>0</v>
          </cell>
          <cell r="K339" t="str">
            <v/>
          </cell>
        </row>
        <row r="340">
          <cell r="C340" t="str">
            <v>二砂糖</v>
          </cell>
          <cell r="D340">
            <v>2</v>
          </cell>
          <cell r="H340" t="str">
            <v>二砂糖</v>
          </cell>
          <cell r="I340">
            <v>2.5000000000000001E-2</v>
          </cell>
          <cell r="J340">
            <v>0</v>
          </cell>
          <cell r="K340" t="str">
            <v/>
          </cell>
        </row>
        <row r="341">
          <cell r="B341" t="str">
            <v>紅豆紫米湯</v>
          </cell>
          <cell r="C341" t="str">
            <v>紅豆</v>
          </cell>
          <cell r="D341">
            <v>2</v>
          </cell>
          <cell r="G341" t="str">
            <v>紅豆紫米湯</v>
          </cell>
          <cell r="H341" t="str">
            <v>紅豆</v>
          </cell>
          <cell r="I341">
            <v>2.5000000000000001E-2</v>
          </cell>
          <cell r="J341">
            <v>0</v>
          </cell>
          <cell r="K341" t="str">
            <v/>
          </cell>
          <cell r="L341">
            <v>2.25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25</v>
          </cell>
        </row>
        <row r="342">
          <cell r="C342" t="str">
            <v>紫米</v>
          </cell>
          <cell r="D342">
            <v>2</v>
          </cell>
          <cell r="H342" t="str">
            <v>紫米</v>
          </cell>
          <cell r="I342">
            <v>2.5000000000000001E-2</v>
          </cell>
          <cell r="J342">
            <v>0</v>
          </cell>
          <cell r="K342" t="str">
            <v/>
          </cell>
        </row>
        <row r="343">
          <cell r="C343" t="str">
            <v>二砂糖</v>
          </cell>
          <cell r="D343">
            <v>2</v>
          </cell>
          <cell r="H343" t="str">
            <v>二砂糖</v>
          </cell>
          <cell r="I343">
            <v>2.5000000000000001E-2</v>
          </cell>
          <cell r="J343">
            <v>0</v>
          </cell>
          <cell r="K343" t="str">
            <v/>
          </cell>
        </row>
        <row r="344">
          <cell r="B344" t="str">
            <v>紅豆湯圓</v>
          </cell>
          <cell r="C344" t="str">
            <v>紅豆</v>
          </cell>
          <cell r="D344">
            <v>3</v>
          </cell>
          <cell r="G344" t="str">
            <v>紅豆湯圓</v>
          </cell>
          <cell r="H344" t="str">
            <v>紅豆</v>
          </cell>
          <cell r="I344">
            <v>3.7999999999999999E-2</v>
          </cell>
          <cell r="J344">
            <v>0</v>
          </cell>
          <cell r="K344" t="str">
            <v/>
          </cell>
          <cell r="L344">
            <v>1.748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13</v>
          </cell>
        </row>
        <row r="345">
          <cell r="C345" t="str">
            <v>小湯圓</v>
          </cell>
          <cell r="D345" t="str">
            <v>6盒</v>
          </cell>
          <cell r="H345" t="str">
            <v>小湯圓</v>
          </cell>
          <cell r="I345">
            <v>2.2799999999999997E-2</v>
          </cell>
          <cell r="J345">
            <v>0</v>
          </cell>
          <cell r="K345" t="str">
            <v/>
          </cell>
        </row>
        <row r="346">
          <cell r="C346" t="str">
            <v>二砂糖</v>
          </cell>
          <cell r="D346">
            <v>1</v>
          </cell>
          <cell r="H346" t="str">
            <v>二砂糖</v>
          </cell>
          <cell r="I346">
            <v>1.2999999999999999E-2</v>
          </cell>
          <cell r="J346">
            <v>0</v>
          </cell>
          <cell r="K346" t="str">
            <v/>
          </cell>
        </row>
        <row r="347">
          <cell r="B347" t="str">
            <v>湯圓甜湯</v>
          </cell>
          <cell r="C347" t="str">
            <v>小湯圓</v>
          </cell>
          <cell r="D347" t="str">
            <v>7盒</v>
          </cell>
          <cell r="G347" t="str">
            <v>湯圓甜湯</v>
          </cell>
          <cell r="H347" t="str">
            <v>小湯圓</v>
          </cell>
          <cell r="I347">
            <v>2.6699999999999998E-2</v>
          </cell>
          <cell r="J347">
            <v>0</v>
          </cell>
          <cell r="K347" t="str">
            <v/>
          </cell>
          <cell r="L347">
            <v>0.26699999999999996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25</v>
          </cell>
        </row>
        <row r="348">
          <cell r="C348" t="str">
            <v>桂圓</v>
          </cell>
          <cell r="D348" t="str">
            <v>1盒</v>
          </cell>
          <cell r="H348" t="str">
            <v>桂圓</v>
          </cell>
          <cell r="I348">
            <v>7.7999999999999996E-3</v>
          </cell>
          <cell r="J348">
            <v>0</v>
          </cell>
          <cell r="K348" t="str">
            <v/>
          </cell>
        </row>
        <row r="349">
          <cell r="C349" t="str">
            <v>二砂糖</v>
          </cell>
          <cell r="D349">
            <v>2</v>
          </cell>
          <cell r="H349" t="str">
            <v>二砂糖</v>
          </cell>
          <cell r="I349">
            <v>2.5000000000000001E-2</v>
          </cell>
          <cell r="J349">
            <v>0</v>
          </cell>
          <cell r="K349" t="str">
            <v/>
          </cell>
        </row>
        <row r="350">
          <cell r="B350" t="str">
            <v>QQ圓地瓜湯</v>
          </cell>
          <cell r="C350" t="str">
            <v>黑糖</v>
          </cell>
          <cell r="D350">
            <v>0.6</v>
          </cell>
          <cell r="E350" t="str">
            <v>二砂糖</v>
          </cell>
          <cell r="F350">
            <v>2</v>
          </cell>
          <cell r="G350" t="str">
            <v>QQ圓地瓜湯</v>
          </cell>
          <cell r="H350" t="str">
            <v>黑糖</v>
          </cell>
          <cell r="I350">
            <v>8.0000000000000002E-3</v>
          </cell>
          <cell r="J350" t="str">
            <v>二砂糖</v>
          </cell>
          <cell r="K350">
            <v>2.5000000000000001E-2</v>
          </cell>
          <cell r="L350">
            <v>2.5939393939393942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33</v>
          </cell>
        </row>
        <row r="351">
          <cell r="C351" t="str">
            <v>地瓜</v>
          </cell>
          <cell r="D351">
            <v>4</v>
          </cell>
          <cell r="H351" t="str">
            <v>地瓜</v>
          </cell>
          <cell r="I351">
            <v>5.0999999999999997E-2</v>
          </cell>
          <cell r="J351">
            <v>0</v>
          </cell>
          <cell r="K351" t="str">
            <v/>
          </cell>
        </row>
        <row r="352">
          <cell r="C352" t="str">
            <v>脆圓</v>
          </cell>
          <cell r="D352">
            <v>2</v>
          </cell>
          <cell r="H352" t="str">
            <v>脆圓</v>
          </cell>
          <cell r="I352">
            <v>2.5000000000000001E-2</v>
          </cell>
          <cell r="J352">
            <v>0</v>
          </cell>
          <cell r="K352" t="str">
            <v/>
          </cell>
        </row>
        <row r="353">
          <cell r="B353" t="str">
            <v>芋頭西米露</v>
          </cell>
          <cell r="C353" t="str">
            <v>冷凍芋頭塊</v>
          </cell>
          <cell r="D353">
            <v>2.7</v>
          </cell>
          <cell r="E353" t="str">
            <v>二砂糖</v>
          </cell>
          <cell r="F353">
            <v>1</v>
          </cell>
          <cell r="G353" t="str">
            <v>芋頭西米露</v>
          </cell>
          <cell r="H353" t="str">
            <v>冷凍芋頭塊</v>
          </cell>
          <cell r="I353">
            <v>3.4000000000000002E-2</v>
          </cell>
          <cell r="J353" t="str">
            <v>二砂糖</v>
          </cell>
          <cell r="K353">
            <v>1.2999999999999999E-2</v>
          </cell>
          <cell r="L353">
            <v>1.4848484848484849</v>
          </cell>
          <cell r="M353">
            <v>0</v>
          </cell>
          <cell r="N353">
            <v>0.69113924050632913</v>
          </cell>
          <cell r="O353">
            <v>0</v>
          </cell>
          <cell r="P353">
            <v>0</v>
          </cell>
          <cell r="Q353">
            <v>0</v>
          </cell>
          <cell r="R353">
            <v>13</v>
          </cell>
        </row>
        <row r="354">
          <cell r="C354" t="str">
            <v>西谷米</v>
          </cell>
          <cell r="D354">
            <v>1</v>
          </cell>
          <cell r="H354" t="str">
            <v>西谷米</v>
          </cell>
          <cell r="I354">
            <v>1.2999999999999999E-2</v>
          </cell>
          <cell r="J354">
            <v>0</v>
          </cell>
          <cell r="K354" t="str">
            <v/>
          </cell>
        </row>
        <row r="355">
          <cell r="C355" t="str">
            <v>鮮奶</v>
          </cell>
          <cell r="D355" t="str">
            <v>1L*3</v>
          </cell>
          <cell r="H355" t="str">
            <v>鮮奶</v>
          </cell>
          <cell r="I355">
            <v>0.16455696202531644</v>
          </cell>
          <cell r="J355">
            <v>0</v>
          </cell>
          <cell r="K355" t="str">
            <v/>
          </cell>
        </row>
        <row r="356">
          <cell r="B356" t="str">
            <v>冬瓜茶</v>
          </cell>
          <cell r="C356" t="str">
            <v>冬瓜茶磚</v>
          </cell>
          <cell r="D356" t="str">
            <v>2塊</v>
          </cell>
          <cell r="G356" t="str">
            <v>冬瓜茶</v>
          </cell>
          <cell r="H356" t="str">
            <v>冬瓜茶磚</v>
          </cell>
          <cell r="I356">
            <v>1.3750000000000002E-2</v>
          </cell>
          <cell r="J356">
            <v>0</v>
          </cell>
          <cell r="K356" t="str">
            <v/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12.5</v>
          </cell>
        </row>
        <row r="357">
          <cell r="H357">
            <v>0</v>
          </cell>
          <cell r="I357" t="str">
            <v/>
          </cell>
          <cell r="J357">
            <v>0</v>
          </cell>
          <cell r="K357" t="str">
            <v/>
          </cell>
        </row>
        <row r="358">
          <cell r="H358">
            <v>0</v>
          </cell>
          <cell r="I358" t="str">
            <v/>
          </cell>
          <cell r="J358">
            <v>0</v>
          </cell>
          <cell r="K358" t="str">
            <v/>
          </cell>
        </row>
        <row r="359">
          <cell r="B359" t="str">
            <v>黑糖地瓜湯</v>
          </cell>
          <cell r="C359" t="str">
            <v>老薑</v>
          </cell>
          <cell r="D359">
            <v>0.1</v>
          </cell>
          <cell r="E359" t="str">
            <v>二砂糖</v>
          </cell>
          <cell r="F359">
            <v>1</v>
          </cell>
          <cell r="G359" t="str">
            <v>黑糖地瓜湯</v>
          </cell>
          <cell r="H359" t="str">
            <v>老薑</v>
          </cell>
          <cell r="I359">
            <v>1E-3</v>
          </cell>
          <cell r="J359" t="str">
            <v>二砂糖</v>
          </cell>
          <cell r="K359">
            <v>1.2999999999999999E-2</v>
          </cell>
          <cell r="L359">
            <v>1.6181818181818182</v>
          </cell>
          <cell r="M359">
            <v>0</v>
          </cell>
          <cell r="N359">
            <v>0</v>
          </cell>
          <cell r="O359">
            <v>0.01</v>
          </cell>
          <cell r="P359">
            <v>0</v>
          </cell>
          <cell r="Q359">
            <v>0</v>
          </cell>
          <cell r="R359">
            <v>26</v>
          </cell>
        </row>
        <row r="360">
          <cell r="C360" t="str">
            <v>地瓜</v>
          </cell>
          <cell r="D360">
            <v>7</v>
          </cell>
          <cell r="H360" t="str">
            <v>地瓜</v>
          </cell>
          <cell r="I360">
            <v>8.8999999999999996E-2</v>
          </cell>
          <cell r="J360">
            <v>0</v>
          </cell>
          <cell r="K360" t="str">
            <v/>
          </cell>
        </row>
        <row r="361">
          <cell r="C361" t="str">
            <v>黑糖</v>
          </cell>
          <cell r="D361">
            <v>1</v>
          </cell>
          <cell r="H361" t="str">
            <v>黑糖</v>
          </cell>
          <cell r="I361">
            <v>1.2999999999999999E-2</v>
          </cell>
          <cell r="J361">
            <v>0</v>
          </cell>
          <cell r="K361" t="str">
            <v/>
          </cell>
        </row>
        <row r="362">
          <cell r="B362" t="str">
            <v>地瓜甜湯</v>
          </cell>
          <cell r="C362" t="str">
            <v>老薑</v>
          </cell>
          <cell r="D362">
            <v>0.1</v>
          </cell>
          <cell r="G362" t="str">
            <v>地瓜甜湯</v>
          </cell>
          <cell r="H362" t="str">
            <v>老薑</v>
          </cell>
          <cell r="I362">
            <v>1E-3</v>
          </cell>
          <cell r="J362">
            <v>0</v>
          </cell>
          <cell r="K362" t="str">
            <v/>
          </cell>
          <cell r="L362">
            <v>1.6181818181818182</v>
          </cell>
          <cell r="M362">
            <v>0</v>
          </cell>
          <cell r="N362">
            <v>0</v>
          </cell>
          <cell r="O362">
            <v>0.01</v>
          </cell>
          <cell r="P362">
            <v>0</v>
          </cell>
          <cell r="Q362">
            <v>0</v>
          </cell>
          <cell r="R362">
            <v>12.5</v>
          </cell>
        </row>
        <row r="363">
          <cell r="C363" t="str">
            <v>地瓜</v>
          </cell>
          <cell r="D363">
            <v>7</v>
          </cell>
          <cell r="H363" t="str">
            <v>地瓜</v>
          </cell>
          <cell r="I363">
            <v>8.8999999999999996E-2</v>
          </cell>
          <cell r="J363">
            <v>0</v>
          </cell>
          <cell r="K363" t="str">
            <v/>
          </cell>
        </row>
        <row r="364">
          <cell r="C364" t="str">
            <v>冬瓜茶磚</v>
          </cell>
          <cell r="D364" t="str">
            <v>2塊</v>
          </cell>
          <cell r="H364" t="str">
            <v>冬瓜茶磚</v>
          </cell>
          <cell r="I364">
            <v>1.3750000000000002E-2</v>
          </cell>
          <cell r="J364">
            <v>0</v>
          </cell>
          <cell r="K364" t="str">
            <v/>
          </cell>
        </row>
        <row r="365">
          <cell r="B365" t="str">
            <v>奶油雞肉通心麵</v>
          </cell>
          <cell r="C365" t="str">
            <v>液態奶油</v>
          </cell>
          <cell r="D365" t="str">
            <v>1罐</v>
          </cell>
          <cell r="E365" t="str">
            <v>通心麵</v>
          </cell>
          <cell r="F365" t="str">
            <v>7包</v>
          </cell>
          <cell r="G365" t="str">
            <v>奶油雞肉通心麵</v>
          </cell>
          <cell r="H365" t="str">
            <v>液態奶油</v>
          </cell>
          <cell r="I365">
            <v>1.2999999999999999E-2</v>
          </cell>
          <cell r="J365" t="str">
            <v>通心麵</v>
          </cell>
          <cell r="K365">
            <v>4.4499999999999998E-2</v>
          </cell>
          <cell r="L365">
            <v>1.1125</v>
          </cell>
          <cell r="M365">
            <v>0.44117647058823528</v>
          </cell>
          <cell r="N365">
            <v>7.5999999999999998E-2</v>
          </cell>
          <cell r="O365">
            <v>0.19</v>
          </cell>
          <cell r="P365">
            <v>0</v>
          </cell>
          <cell r="Q365">
            <v>0</v>
          </cell>
          <cell r="R365">
            <v>0</v>
          </cell>
        </row>
        <row r="366">
          <cell r="C366" t="str">
            <v>起司片</v>
          </cell>
          <cell r="D366" t="str">
            <v>12片</v>
          </cell>
          <cell r="E366" t="str">
            <v>冷凍花椰菜</v>
          </cell>
          <cell r="F366">
            <v>1</v>
          </cell>
          <cell r="H366" t="str">
            <v>起司片</v>
          </cell>
          <cell r="I366">
            <v>0.152</v>
          </cell>
          <cell r="J366" t="str">
            <v>冷凍花椰菜</v>
          </cell>
          <cell r="K366">
            <v>1.2999999999999999E-2</v>
          </cell>
        </row>
        <row r="367">
          <cell r="C367" t="str">
            <v>雞清胸丁</v>
          </cell>
          <cell r="D367">
            <v>1.2</v>
          </cell>
          <cell r="E367" t="str">
            <v>洋蔥</v>
          </cell>
          <cell r="F367">
            <v>0.5</v>
          </cell>
          <cell r="H367" t="str">
            <v>雞清胸丁</v>
          </cell>
          <cell r="I367">
            <v>1.4999999999999999E-2</v>
          </cell>
          <cell r="J367" t="str">
            <v>洋蔥</v>
          </cell>
          <cell r="K367">
            <v>6.0000000000000001E-3</v>
          </cell>
        </row>
        <row r="368">
          <cell r="B368" t="str">
            <v>奶油培根通心麵</v>
          </cell>
          <cell r="C368" t="str">
            <v>液態奶油</v>
          </cell>
          <cell r="D368" t="str">
            <v>1罐</v>
          </cell>
          <cell r="E368" t="str">
            <v>通心麵</v>
          </cell>
          <cell r="F368" t="str">
            <v>7包</v>
          </cell>
          <cell r="G368" t="str">
            <v>奶油培根通心麵</v>
          </cell>
          <cell r="H368" t="str">
            <v>液態奶油</v>
          </cell>
          <cell r="I368">
            <v>1.2999999999999999E-2</v>
          </cell>
          <cell r="J368" t="str">
            <v>通心麵</v>
          </cell>
          <cell r="K368">
            <v>4.4499999999999998E-2</v>
          </cell>
          <cell r="L368">
            <v>1.1125</v>
          </cell>
          <cell r="M368">
            <v>0</v>
          </cell>
          <cell r="N368">
            <v>0.1265</v>
          </cell>
          <cell r="O368">
            <v>0.19</v>
          </cell>
          <cell r="P368">
            <v>0</v>
          </cell>
          <cell r="Q368">
            <v>0.66666666666666674</v>
          </cell>
          <cell r="R368">
            <v>0</v>
          </cell>
        </row>
        <row r="369">
          <cell r="C369" t="str">
            <v>起司片</v>
          </cell>
          <cell r="D369" t="str">
            <v>20片</v>
          </cell>
          <cell r="E369" t="str">
            <v>冷凍花椰菜</v>
          </cell>
          <cell r="F369">
            <v>1</v>
          </cell>
          <cell r="H369" t="str">
            <v>起司片</v>
          </cell>
          <cell r="I369">
            <v>0.253</v>
          </cell>
          <cell r="J369" t="str">
            <v>冷凍花椰菜</v>
          </cell>
          <cell r="K369">
            <v>1.2999999999999999E-2</v>
          </cell>
        </row>
        <row r="370">
          <cell r="C370" t="str">
            <v>培根</v>
          </cell>
          <cell r="D370">
            <v>0.8</v>
          </cell>
          <cell r="E370" t="str">
            <v>洋蔥</v>
          </cell>
          <cell r="F370">
            <v>0.5</v>
          </cell>
          <cell r="H370" t="str">
            <v>培根</v>
          </cell>
          <cell r="I370">
            <v>0.01</v>
          </cell>
          <cell r="J370" t="str">
            <v>洋蔥</v>
          </cell>
          <cell r="K370">
            <v>6.0000000000000001E-3</v>
          </cell>
        </row>
        <row r="371">
          <cell r="B371" t="str">
            <v>奶油培根通心粉</v>
          </cell>
          <cell r="C371" t="str">
            <v>液態奶油</v>
          </cell>
          <cell r="D371" t="str">
            <v>1罐</v>
          </cell>
          <cell r="E371" t="str">
            <v>通心麵</v>
          </cell>
          <cell r="F371" t="str">
            <v>7包</v>
          </cell>
          <cell r="G371" t="str">
            <v>奶油培根通心粉</v>
          </cell>
          <cell r="H371" t="str">
            <v>液態奶油</v>
          </cell>
          <cell r="I371">
            <v>1.2999999999999999E-2</v>
          </cell>
          <cell r="J371" t="str">
            <v>通心麵</v>
          </cell>
          <cell r="K371">
            <v>4.4499999999999998E-2</v>
          </cell>
          <cell r="L371">
            <v>1.1125</v>
          </cell>
          <cell r="M371">
            <v>0</v>
          </cell>
          <cell r="N371">
            <v>0.1265</v>
          </cell>
          <cell r="O371">
            <v>0.19</v>
          </cell>
          <cell r="P371">
            <v>0</v>
          </cell>
          <cell r="Q371">
            <v>0.66666666666666674</v>
          </cell>
          <cell r="R371">
            <v>0</v>
          </cell>
        </row>
        <row r="372">
          <cell r="C372" t="str">
            <v>起司片</v>
          </cell>
          <cell r="D372" t="str">
            <v>20片</v>
          </cell>
          <cell r="E372" t="str">
            <v>冷凍花椰菜</v>
          </cell>
          <cell r="F372">
            <v>1</v>
          </cell>
          <cell r="H372" t="str">
            <v>起司片</v>
          </cell>
          <cell r="I372">
            <v>0.253</v>
          </cell>
          <cell r="J372" t="str">
            <v>冷凍花椰菜</v>
          </cell>
          <cell r="K372">
            <v>1.2999999999999999E-2</v>
          </cell>
        </row>
        <row r="373">
          <cell r="C373" t="str">
            <v>培根</v>
          </cell>
          <cell r="D373">
            <v>0.8</v>
          </cell>
          <cell r="E373" t="str">
            <v>洋蔥</v>
          </cell>
          <cell r="F373">
            <v>0.5</v>
          </cell>
          <cell r="H373" t="str">
            <v>培根</v>
          </cell>
          <cell r="I373">
            <v>0.01</v>
          </cell>
          <cell r="J373" t="str">
            <v>洋蔥</v>
          </cell>
          <cell r="K373">
            <v>6.0000000000000001E-3</v>
          </cell>
        </row>
        <row r="374">
          <cell r="B374" t="str">
            <v>義大利肉醬麵</v>
          </cell>
          <cell r="C374" t="str">
            <v>通心粉</v>
          </cell>
          <cell r="D374" t="str">
            <v>7包</v>
          </cell>
          <cell r="E374" t="str">
            <v>洋蔥</v>
          </cell>
          <cell r="F374">
            <v>1</v>
          </cell>
          <cell r="G374" t="str">
            <v>義大利肉醬麵</v>
          </cell>
          <cell r="H374" t="str">
            <v>通心粉</v>
          </cell>
          <cell r="I374">
            <v>4.4499999999999998E-2</v>
          </cell>
          <cell r="J374" t="str">
            <v>洋蔥</v>
          </cell>
          <cell r="K374">
            <v>1.2999999999999999E-2</v>
          </cell>
          <cell r="L374">
            <v>1.1125</v>
          </cell>
          <cell r="M374">
            <v>0.4285714285714286</v>
          </cell>
          <cell r="N374">
            <v>0</v>
          </cell>
          <cell r="O374">
            <v>0.36</v>
          </cell>
          <cell r="P374">
            <v>0</v>
          </cell>
          <cell r="Q374">
            <v>0</v>
          </cell>
          <cell r="R374">
            <v>0</v>
          </cell>
        </row>
        <row r="375">
          <cell r="C375" t="str">
            <v>豬絞肉</v>
          </cell>
          <cell r="D375">
            <v>1.2</v>
          </cell>
          <cell r="E375" t="str">
            <v>杏鮑菇</v>
          </cell>
          <cell r="F375">
            <v>0.6</v>
          </cell>
          <cell r="H375" t="str">
            <v>豬絞肉</v>
          </cell>
          <cell r="I375">
            <v>1.4999999999999999E-2</v>
          </cell>
          <cell r="J375" t="str">
            <v>杏鮑菇</v>
          </cell>
          <cell r="K375">
            <v>8.0000000000000002E-3</v>
          </cell>
        </row>
        <row r="376">
          <cell r="C376" t="str">
            <v>義大利麵醬</v>
          </cell>
          <cell r="D376" t="str">
            <v>3罐</v>
          </cell>
          <cell r="E376" t="str">
            <v>小白菜</v>
          </cell>
          <cell r="F376">
            <v>1.2</v>
          </cell>
          <cell r="H376" t="str">
            <v>義大利麵醬</v>
          </cell>
          <cell r="I376">
            <v>2.5840000000000002E-2</v>
          </cell>
          <cell r="J376" t="str">
            <v>小白菜</v>
          </cell>
          <cell r="K376">
            <v>1.4999999999999999E-2</v>
          </cell>
        </row>
        <row r="377">
          <cell r="B377" t="str">
            <v>茄汁義大利麵</v>
          </cell>
          <cell r="C377" t="str">
            <v>通心粉</v>
          </cell>
          <cell r="D377" t="str">
            <v>7包</v>
          </cell>
          <cell r="E377" t="str">
            <v>洋蔥</v>
          </cell>
          <cell r="F377">
            <v>1</v>
          </cell>
          <cell r="G377" t="str">
            <v>茄汁義大利麵</v>
          </cell>
          <cell r="H377" t="str">
            <v>通心粉</v>
          </cell>
          <cell r="I377">
            <v>4.4499999999999998E-2</v>
          </cell>
          <cell r="J377" t="str">
            <v>洋蔥</v>
          </cell>
          <cell r="K377">
            <v>1.2999999999999999E-2</v>
          </cell>
          <cell r="L377">
            <v>1.1125</v>
          </cell>
          <cell r="M377">
            <v>0.4285714285714286</v>
          </cell>
          <cell r="N377">
            <v>0</v>
          </cell>
          <cell r="O377">
            <v>0.36</v>
          </cell>
          <cell r="P377">
            <v>0</v>
          </cell>
          <cell r="Q377">
            <v>0</v>
          </cell>
          <cell r="R377">
            <v>0</v>
          </cell>
        </row>
        <row r="378">
          <cell r="C378" t="str">
            <v>豬絞肉</v>
          </cell>
          <cell r="D378">
            <v>1.2</v>
          </cell>
          <cell r="E378" t="str">
            <v>杏鮑菇</v>
          </cell>
          <cell r="F378">
            <v>0.6</v>
          </cell>
          <cell r="H378" t="str">
            <v>豬絞肉</v>
          </cell>
          <cell r="I378">
            <v>1.4999999999999999E-2</v>
          </cell>
          <cell r="J378" t="str">
            <v>杏鮑菇</v>
          </cell>
          <cell r="K378">
            <v>8.0000000000000002E-3</v>
          </cell>
        </row>
        <row r="379">
          <cell r="C379" t="str">
            <v>義大利麵醬</v>
          </cell>
          <cell r="D379" t="str">
            <v>3罐</v>
          </cell>
          <cell r="E379" t="str">
            <v>小白菜</v>
          </cell>
          <cell r="F379">
            <v>1.2</v>
          </cell>
          <cell r="H379" t="str">
            <v>義大利麵醬</v>
          </cell>
          <cell r="I379">
            <v>2.5840000000000002E-2</v>
          </cell>
          <cell r="J379" t="str">
            <v>小白菜</v>
          </cell>
          <cell r="K379">
            <v>1.4999999999999999E-2</v>
          </cell>
        </row>
        <row r="380">
          <cell r="B380" t="str">
            <v>義大利麵</v>
          </cell>
          <cell r="C380" t="str">
            <v>通心粉</v>
          </cell>
          <cell r="D380" t="str">
            <v>7包</v>
          </cell>
          <cell r="E380" t="str">
            <v>洋蔥</v>
          </cell>
          <cell r="F380">
            <v>1</v>
          </cell>
          <cell r="G380" t="str">
            <v>義大利麵</v>
          </cell>
          <cell r="H380" t="str">
            <v>通心粉</v>
          </cell>
          <cell r="I380">
            <v>4.4499999999999998E-2</v>
          </cell>
          <cell r="J380" t="str">
            <v>洋蔥</v>
          </cell>
          <cell r="K380">
            <v>1.2999999999999999E-2</v>
          </cell>
          <cell r="L380">
            <v>1.1125</v>
          </cell>
          <cell r="M380">
            <v>0.4285714285714286</v>
          </cell>
          <cell r="N380">
            <v>0</v>
          </cell>
          <cell r="O380">
            <v>0.36</v>
          </cell>
          <cell r="P380">
            <v>0</v>
          </cell>
          <cell r="Q380">
            <v>0</v>
          </cell>
          <cell r="R380">
            <v>0</v>
          </cell>
        </row>
        <row r="381">
          <cell r="C381" t="str">
            <v>豬絞肉</v>
          </cell>
          <cell r="D381">
            <v>1.2</v>
          </cell>
          <cell r="E381" t="str">
            <v>杏鮑菇</v>
          </cell>
          <cell r="F381">
            <v>0.6</v>
          </cell>
          <cell r="H381" t="str">
            <v>豬絞肉</v>
          </cell>
          <cell r="I381">
            <v>1.4999999999999999E-2</v>
          </cell>
          <cell r="J381" t="str">
            <v>杏鮑菇</v>
          </cell>
          <cell r="K381">
            <v>8.0000000000000002E-3</v>
          </cell>
        </row>
        <row r="382">
          <cell r="C382" t="str">
            <v>義大利麵醬</v>
          </cell>
          <cell r="D382" t="str">
            <v>3罐</v>
          </cell>
          <cell r="E382" t="str">
            <v>小白菜</v>
          </cell>
          <cell r="F382">
            <v>1.2</v>
          </cell>
          <cell r="H382" t="str">
            <v>義大利麵醬</v>
          </cell>
          <cell r="I382">
            <v>2.5840000000000002E-2</v>
          </cell>
          <cell r="J382" t="str">
            <v>小白菜</v>
          </cell>
          <cell r="K382">
            <v>1.4999999999999999E-2</v>
          </cell>
        </row>
        <row r="383">
          <cell r="B383" t="str">
            <v>蔬菜肉絲麵</v>
          </cell>
          <cell r="C383" t="str">
            <v>細烏龍麵</v>
          </cell>
          <cell r="D383">
            <v>4.2</v>
          </cell>
          <cell r="E383" t="str">
            <v>小白菜</v>
          </cell>
          <cell r="F383">
            <v>1</v>
          </cell>
          <cell r="G383" t="str">
            <v>蔬菜肉絲麵</v>
          </cell>
          <cell r="H383" t="str">
            <v>細烏龍麵</v>
          </cell>
          <cell r="I383">
            <v>5.2999999999999999E-2</v>
          </cell>
          <cell r="J383" t="str">
            <v>小白菜</v>
          </cell>
          <cell r="K383">
            <v>1.2999999999999999E-2</v>
          </cell>
          <cell r="L383">
            <v>0.88333333333333341</v>
          </cell>
          <cell r="M383">
            <v>0.37142857142857144</v>
          </cell>
          <cell r="N383">
            <v>0</v>
          </cell>
          <cell r="O383">
            <v>0.24000000000000002</v>
          </cell>
          <cell r="P383">
            <v>0</v>
          </cell>
          <cell r="Q383">
            <v>0</v>
          </cell>
          <cell r="R383">
            <v>0</v>
          </cell>
        </row>
        <row r="384">
          <cell r="C384" t="str">
            <v>豬肉絲</v>
          </cell>
          <cell r="D384">
            <v>1</v>
          </cell>
          <cell r="E384" t="str">
            <v>青蔥</v>
          </cell>
          <cell r="F384">
            <v>0.1</v>
          </cell>
          <cell r="H384" t="str">
            <v>豬肉絲</v>
          </cell>
          <cell r="I384">
            <v>1.2999999999999999E-2</v>
          </cell>
          <cell r="J384" t="str">
            <v>青蔥</v>
          </cell>
          <cell r="K384">
            <v>1E-3</v>
          </cell>
        </row>
        <row r="385">
          <cell r="C385" t="str">
            <v>綠豆芽</v>
          </cell>
          <cell r="D385">
            <v>0.8</v>
          </cell>
          <cell r="H385" t="str">
            <v>綠豆芽</v>
          </cell>
          <cell r="I385">
            <v>0.01</v>
          </cell>
          <cell r="J385">
            <v>0</v>
          </cell>
          <cell r="K385" t="str">
            <v/>
          </cell>
        </row>
        <row r="386">
          <cell r="B386" t="str">
            <v>番茄燴麵</v>
          </cell>
          <cell r="C386" t="str">
            <v>細烏龍麵</v>
          </cell>
          <cell r="D386">
            <v>5.4</v>
          </cell>
          <cell r="E386" t="str">
            <v>板豆腐</v>
          </cell>
          <cell r="F386">
            <v>2.4</v>
          </cell>
          <cell r="G386" t="str">
            <v>番茄燴麵</v>
          </cell>
          <cell r="H386" t="str">
            <v>細烏龍麵</v>
          </cell>
          <cell r="I386">
            <v>6.8000000000000005E-2</v>
          </cell>
          <cell r="J386" t="str">
            <v>板豆腐</v>
          </cell>
          <cell r="K386">
            <v>0.03</v>
          </cell>
          <cell r="L386">
            <v>1.1333333333333335</v>
          </cell>
          <cell r="M386">
            <v>0.375</v>
          </cell>
          <cell r="N386">
            <v>0</v>
          </cell>
          <cell r="O386">
            <v>0.42</v>
          </cell>
          <cell r="P386">
            <v>0</v>
          </cell>
          <cell r="Q386">
            <v>0</v>
          </cell>
          <cell r="R386">
            <v>0</v>
          </cell>
        </row>
        <row r="387">
          <cell r="C387" t="str">
            <v>番茄</v>
          </cell>
          <cell r="D387">
            <v>1.8</v>
          </cell>
          <cell r="H387" t="str">
            <v>番茄</v>
          </cell>
          <cell r="I387">
            <v>2.3E-2</v>
          </cell>
          <cell r="J387">
            <v>0</v>
          </cell>
          <cell r="K387" t="str">
            <v/>
          </cell>
        </row>
        <row r="388">
          <cell r="C388" t="str">
            <v>小白菜</v>
          </cell>
          <cell r="D388">
            <v>1.5</v>
          </cell>
          <cell r="H388" t="str">
            <v>小白菜</v>
          </cell>
          <cell r="I388">
            <v>1.9E-2</v>
          </cell>
          <cell r="J388">
            <v>0</v>
          </cell>
          <cell r="K388" t="str">
            <v/>
          </cell>
        </row>
        <row r="389">
          <cell r="B389" t="str">
            <v>蘑菇鐵板麵</v>
          </cell>
          <cell r="C389" t="str">
            <v>細烏龍麵</v>
          </cell>
          <cell r="D389">
            <v>5.4</v>
          </cell>
          <cell r="E389" t="str">
            <v>玉米粒</v>
          </cell>
          <cell r="F389" t="str">
            <v>3小罐</v>
          </cell>
          <cell r="G389" t="str">
            <v>蘑菇鐵板麵</v>
          </cell>
          <cell r="H389" t="str">
            <v>細烏龍麵</v>
          </cell>
          <cell r="I389">
            <v>6.8000000000000005E-2</v>
          </cell>
          <cell r="J389" t="str">
            <v>玉米粒</v>
          </cell>
          <cell r="K389">
            <v>1.2920000000000001E-2</v>
          </cell>
          <cell r="L389">
            <v>1.2853333333333334</v>
          </cell>
          <cell r="M389">
            <v>0.4285714285714286</v>
          </cell>
          <cell r="N389">
            <v>0</v>
          </cell>
          <cell r="O389">
            <v>0.19</v>
          </cell>
          <cell r="P389">
            <v>0</v>
          </cell>
          <cell r="Q389">
            <v>0</v>
          </cell>
          <cell r="R389">
            <v>0</v>
          </cell>
        </row>
        <row r="390">
          <cell r="C390" t="str">
            <v>蘑菇醬</v>
          </cell>
          <cell r="D390" t="str">
            <v>40小包</v>
          </cell>
          <cell r="E390" t="str">
            <v>胡蘿蔔</v>
          </cell>
          <cell r="F390">
            <v>0.5</v>
          </cell>
          <cell r="H390" t="str">
            <v>蘑菇醬</v>
          </cell>
          <cell r="I390">
            <v>7.0840000000000014E-2</v>
          </cell>
          <cell r="J390" t="str">
            <v>胡蘿蔔</v>
          </cell>
          <cell r="K390">
            <v>6.0000000000000001E-3</v>
          </cell>
        </row>
        <row r="391">
          <cell r="C391" t="str">
            <v>小白菜</v>
          </cell>
          <cell r="D391">
            <v>1</v>
          </cell>
          <cell r="E391" t="str">
            <v>豬絞肉</v>
          </cell>
          <cell r="F391">
            <v>1.2</v>
          </cell>
          <cell r="H391" t="str">
            <v>小白菜</v>
          </cell>
          <cell r="I391">
            <v>1.2999999999999999E-2</v>
          </cell>
          <cell r="J391" t="str">
            <v>豬絞肉</v>
          </cell>
          <cell r="K391">
            <v>1.4999999999999999E-2</v>
          </cell>
        </row>
        <row r="392">
          <cell r="B392" t="str">
            <v>什錦炒麵</v>
          </cell>
          <cell r="C392" t="str">
            <v>細烏龍麵</v>
          </cell>
          <cell r="D392">
            <v>5.4</v>
          </cell>
          <cell r="E392" t="str">
            <v>肉絲</v>
          </cell>
          <cell r="F392">
            <v>1.2</v>
          </cell>
          <cell r="G392" t="str">
            <v>什錦炒麵</v>
          </cell>
          <cell r="H392" t="str">
            <v>細烏龍麵</v>
          </cell>
          <cell r="I392">
            <v>6.8000000000000005E-2</v>
          </cell>
          <cell r="J392" t="str">
            <v>肉絲</v>
          </cell>
          <cell r="K392">
            <v>1.4999999999999999E-2</v>
          </cell>
          <cell r="L392">
            <v>1.1333333333333335</v>
          </cell>
          <cell r="M392">
            <v>0.4285714285714286</v>
          </cell>
          <cell r="N392">
            <v>0</v>
          </cell>
          <cell r="O392">
            <v>0.34</v>
          </cell>
          <cell r="P392">
            <v>0</v>
          </cell>
          <cell r="Q392">
            <v>0</v>
          </cell>
          <cell r="R392">
            <v>0</v>
          </cell>
        </row>
        <row r="393">
          <cell r="C393" t="str">
            <v>小白菜</v>
          </cell>
          <cell r="D393">
            <v>1.5</v>
          </cell>
          <cell r="E393" t="str">
            <v>油蔥酥</v>
          </cell>
          <cell r="F393" t="str">
            <v>1小包</v>
          </cell>
          <cell r="H393" t="str">
            <v>小白菜</v>
          </cell>
          <cell r="I393">
            <v>1.9E-2</v>
          </cell>
          <cell r="J393" t="str">
            <v>油蔥酥</v>
          </cell>
          <cell r="K393">
            <v>1.9499999999999999E-3</v>
          </cell>
        </row>
        <row r="394">
          <cell r="C394" t="str">
            <v>木耳</v>
          </cell>
          <cell r="D394">
            <v>0.8</v>
          </cell>
          <cell r="E394" t="str">
            <v>紅蘿蔔</v>
          </cell>
          <cell r="F394">
            <v>0.4</v>
          </cell>
          <cell r="H394" t="str">
            <v>木耳</v>
          </cell>
          <cell r="I394">
            <v>0.01</v>
          </cell>
          <cell r="J394" t="str">
            <v>紅蘿蔔</v>
          </cell>
          <cell r="K394">
            <v>5.0000000000000001E-3</v>
          </cell>
        </row>
        <row r="395">
          <cell r="B395" t="str">
            <v>什錦炒烏龍</v>
          </cell>
          <cell r="C395" t="str">
            <v>細烏龍麵</v>
          </cell>
          <cell r="D395">
            <v>5.4</v>
          </cell>
          <cell r="E395" t="str">
            <v>小白菜</v>
          </cell>
          <cell r="F395">
            <v>2</v>
          </cell>
          <cell r="G395" t="str">
            <v>什錦炒烏龍</v>
          </cell>
          <cell r="H395" t="str">
            <v>細烏龍麵</v>
          </cell>
          <cell r="I395">
            <v>6.8000000000000005E-2</v>
          </cell>
          <cell r="J395" t="str">
            <v>小白菜</v>
          </cell>
          <cell r="K395">
            <v>2.5000000000000001E-2</v>
          </cell>
          <cell r="L395">
            <v>1.1333333333333335</v>
          </cell>
          <cell r="M395">
            <v>0.61428571428571432</v>
          </cell>
          <cell r="N395">
            <v>0</v>
          </cell>
          <cell r="O395">
            <v>0.44999999999999996</v>
          </cell>
          <cell r="P395">
            <v>0</v>
          </cell>
          <cell r="Q395">
            <v>0</v>
          </cell>
          <cell r="R395">
            <v>0</v>
          </cell>
        </row>
        <row r="396">
          <cell r="C396" t="str">
            <v>豬肉絲</v>
          </cell>
          <cell r="D396">
            <v>1.2</v>
          </cell>
          <cell r="E396" t="str">
            <v>胡蘿蔔</v>
          </cell>
          <cell r="F396">
            <v>0.8</v>
          </cell>
          <cell r="H396" t="str">
            <v>豬肉絲</v>
          </cell>
          <cell r="I396">
            <v>1.4999999999999999E-2</v>
          </cell>
          <cell r="J396" t="str">
            <v>胡蘿蔔</v>
          </cell>
          <cell r="K396">
            <v>0.01</v>
          </cell>
        </row>
        <row r="397">
          <cell r="C397" t="str">
            <v>魚板</v>
          </cell>
          <cell r="D397">
            <v>1</v>
          </cell>
          <cell r="E397" t="str">
            <v>木耳</v>
          </cell>
          <cell r="F397">
            <v>0.8</v>
          </cell>
          <cell r="H397" t="str">
            <v>魚板</v>
          </cell>
          <cell r="I397">
            <v>1.2999999999999999E-2</v>
          </cell>
          <cell r="J397" t="str">
            <v>木耳</v>
          </cell>
          <cell r="K397">
            <v>0.01</v>
          </cell>
        </row>
        <row r="398">
          <cell r="B398" t="str">
            <v>日式炒烏龍</v>
          </cell>
          <cell r="C398" t="str">
            <v>黃油麵</v>
          </cell>
          <cell r="D398">
            <v>5.4</v>
          </cell>
          <cell r="E398" t="str">
            <v>小白菜</v>
          </cell>
          <cell r="F398">
            <v>2</v>
          </cell>
          <cell r="G398" t="str">
            <v>日式炒烏龍</v>
          </cell>
          <cell r="H398" t="str">
            <v>黃油麵</v>
          </cell>
          <cell r="I398">
            <v>6.8000000000000005E-2</v>
          </cell>
          <cell r="J398" t="str">
            <v>小白菜</v>
          </cell>
          <cell r="K398">
            <v>2.5000000000000001E-2</v>
          </cell>
          <cell r="L398">
            <v>1.5111111111111111</v>
          </cell>
          <cell r="M398">
            <v>0.61428571428571432</v>
          </cell>
          <cell r="N398">
            <v>0</v>
          </cell>
          <cell r="O398">
            <v>0.44999999999999996</v>
          </cell>
          <cell r="P398">
            <v>0</v>
          </cell>
          <cell r="Q398">
            <v>0</v>
          </cell>
          <cell r="R398">
            <v>0</v>
          </cell>
        </row>
        <row r="399">
          <cell r="C399" t="str">
            <v>豬肉絲</v>
          </cell>
          <cell r="D399">
            <v>1.2</v>
          </cell>
          <cell r="E399" t="str">
            <v>胡蘿蔔</v>
          </cell>
          <cell r="F399">
            <v>0.8</v>
          </cell>
          <cell r="H399" t="str">
            <v>豬肉絲</v>
          </cell>
          <cell r="I399">
            <v>1.4999999999999999E-2</v>
          </cell>
          <cell r="J399" t="str">
            <v>胡蘿蔔</v>
          </cell>
          <cell r="K399">
            <v>0.01</v>
          </cell>
        </row>
        <row r="400">
          <cell r="C400" t="str">
            <v>魚板</v>
          </cell>
          <cell r="D400">
            <v>1</v>
          </cell>
          <cell r="E400" t="str">
            <v>木耳</v>
          </cell>
          <cell r="F400">
            <v>0.8</v>
          </cell>
          <cell r="H400" t="str">
            <v>魚板</v>
          </cell>
          <cell r="I400">
            <v>1.2999999999999999E-2</v>
          </cell>
          <cell r="J400" t="str">
            <v>木耳</v>
          </cell>
          <cell r="K400">
            <v>0.01</v>
          </cell>
        </row>
        <row r="401">
          <cell r="B401" t="str">
            <v>咖哩炒麵</v>
          </cell>
          <cell r="C401" t="str">
            <v>細烏龍麵</v>
          </cell>
          <cell r="D401">
            <v>5.4</v>
          </cell>
          <cell r="E401" t="str">
            <v>豬肉絲</v>
          </cell>
          <cell r="F401">
            <v>1.2</v>
          </cell>
          <cell r="G401" t="str">
            <v>咖哩炒麵</v>
          </cell>
          <cell r="H401" t="str">
            <v>細烏龍麵</v>
          </cell>
          <cell r="I401">
            <v>6.8000000000000005E-2</v>
          </cell>
          <cell r="J401" t="str">
            <v>豬肉絲</v>
          </cell>
          <cell r="K401">
            <v>1.4999999999999999E-2</v>
          </cell>
          <cell r="L401">
            <v>1.1333333333333335</v>
          </cell>
          <cell r="M401">
            <v>0.4285714285714286</v>
          </cell>
          <cell r="N401">
            <v>0</v>
          </cell>
          <cell r="O401">
            <v>0.1925</v>
          </cell>
          <cell r="P401">
            <v>0</v>
          </cell>
          <cell r="Q401">
            <v>0</v>
          </cell>
          <cell r="R401">
            <v>0</v>
          </cell>
        </row>
        <row r="402">
          <cell r="C402" t="str">
            <v>咖哩塊</v>
          </cell>
          <cell r="D402" t="str">
            <v>1盒</v>
          </cell>
          <cell r="E402" t="str">
            <v>胡蘿蔔</v>
          </cell>
          <cell r="F402" t="str">
            <v>2根</v>
          </cell>
          <cell r="H402" t="str">
            <v>咖哩塊</v>
          </cell>
          <cell r="I402">
            <v>2.99E-3</v>
          </cell>
          <cell r="J402" t="str">
            <v>胡蘿蔔</v>
          </cell>
          <cell r="K402">
            <v>6.2500000000000003E-3</v>
          </cell>
        </row>
        <row r="403">
          <cell r="C403" t="str">
            <v>小白菜</v>
          </cell>
          <cell r="D403">
            <v>1</v>
          </cell>
          <cell r="H403" t="str">
            <v>小白菜</v>
          </cell>
          <cell r="I403">
            <v>1.2999999999999999E-2</v>
          </cell>
          <cell r="J403">
            <v>0</v>
          </cell>
          <cell r="K403" t="str">
            <v/>
          </cell>
        </row>
        <row r="404">
          <cell r="B404" t="str">
            <v>肉絲炒麵</v>
          </cell>
          <cell r="C404" t="str">
            <v>黃油麵</v>
          </cell>
          <cell r="D404">
            <v>5.4</v>
          </cell>
          <cell r="E404" t="str">
            <v>小白菜</v>
          </cell>
          <cell r="F404">
            <v>1.2</v>
          </cell>
          <cell r="G404" t="str">
            <v>肉絲炒麵</v>
          </cell>
          <cell r="H404" t="str">
            <v>黃油麵</v>
          </cell>
          <cell r="I404">
            <v>6.8000000000000005E-2</v>
          </cell>
          <cell r="J404" t="str">
            <v>小白菜</v>
          </cell>
          <cell r="K404">
            <v>1.4999999999999999E-2</v>
          </cell>
          <cell r="L404">
            <v>1.5111111111111111</v>
          </cell>
          <cell r="M404">
            <v>0.4285714285714286</v>
          </cell>
          <cell r="N404">
            <v>0</v>
          </cell>
          <cell r="O404">
            <v>0.34</v>
          </cell>
          <cell r="P404">
            <v>0</v>
          </cell>
          <cell r="Q404">
            <v>0</v>
          </cell>
          <cell r="R404">
            <v>0</v>
          </cell>
        </row>
        <row r="405">
          <cell r="C405" t="str">
            <v>豬肉絲</v>
          </cell>
          <cell r="D405">
            <v>1.2</v>
          </cell>
          <cell r="E405" t="str">
            <v>木耳</v>
          </cell>
          <cell r="F405">
            <v>0.5</v>
          </cell>
          <cell r="H405" t="str">
            <v>豬肉絲</v>
          </cell>
          <cell r="I405">
            <v>1.4999999999999999E-2</v>
          </cell>
          <cell r="J405" t="str">
            <v>木耳</v>
          </cell>
          <cell r="K405">
            <v>6.0000000000000001E-3</v>
          </cell>
        </row>
        <row r="406">
          <cell r="C406" t="str">
            <v>胡蘿蔔</v>
          </cell>
          <cell r="D406">
            <v>1</v>
          </cell>
          <cell r="H406" t="str">
            <v>胡蘿蔔</v>
          </cell>
          <cell r="I406">
            <v>1.2999999999999999E-2</v>
          </cell>
          <cell r="J406">
            <v>0</v>
          </cell>
          <cell r="K406" t="str">
            <v/>
          </cell>
        </row>
        <row r="407">
          <cell r="B407" t="str">
            <v>炸醬麵</v>
          </cell>
          <cell r="C407" t="str">
            <v>細烏龍麵</v>
          </cell>
          <cell r="D407">
            <v>4.2</v>
          </cell>
          <cell r="E407" t="str">
            <v>甜麵醬</v>
          </cell>
          <cell r="F407" t="str">
            <v>6小包</v>
          </cell>
          <cell r="G407" t="str">
            <v>炸醬麵</v>
          </cell>
          <cell r="H407" t="str">
            <v>細烏龍麵</v>
          </cell>
          <cell r="I407">
            <v>5.2999999999999999E-2</v>
          </cell>
          <cell r="J407" t="str">
            <v>甜麵醬</v>
          </cell>
          <cell r="K407">
            <v>9.1199999999999996E-3</v>
          </cell>
          <cell r="L407">
            <v>0.88333333333333341</v>
          </cell>
          <cell r="M407">
            <v>0.97142857142857153</v>
          </cell>
          <cell r="N407">
            <v>0</v>
          </cell>
          <cell r="O407">
            <v>0.15</v>
          </cell>
          <cell r="P407">
            <v>0</v>
          </cell>
          <cell r="Q407">
            <v>0</v>
          </cell>
          <cell r="R407">
            <v>0</v>
          </cell>
        </row>
        <row r="408">
          <cell r="C408" t="str">
            <v>豬絞肉</v>
          </cell>
          <cell r="D408">
            <v>1.2</v>
          </cell>
          <cell r="E408" t="str">
            <v>豆瓣醬(不辣的)</v>
          </cell>
          <cell r="F408" t="str">
            <v>3小包</v>
          </cell>
          <cell r="H408" t="str">
            <v>豬絞肉</v>
          </cell>
          <cell r="I408">
            <v>1.4999999999999999E-2</v>
          </cell>
          <cell r="J408" t="str">
            <v>豆瓣醬(不辣的)</v>
          </cell>
          <cell r="K408">
            <v>4.5599999999999998E-3</v>
          </cell>
        </row>
        <row r="409">
          <cell r="C409" t="str">
            <v>豆干丁</v>
          </cell>
          <cell r="D409">
            <v>1.5</v>
          </cell>
          <cell r="E409" t="str">
            <v>小黃瓜</v>
          </cell>
          <cell r="F409">
            <v>1.2</v>
          </cell>
          <cell r="H409" t="str">
            <v>豆干丁</v>
          </cell>
          <cell r="I409">
            <v>1.9E-2</v>
          </cell>
          <cell r="J409" t="str">
            <v>小黃瓜</v>
          </cell>
          <cell r="K409">
            <v>1.4999999999999999E-2</v>
          </cell>
        </row>
        <row r="410">
          <cell r="B410" t="str">
            <v>乾拌麵</v>
          </cell>
          <cell r="C410" t="str">
            <v>油麵</v>
          </cell>
          <cell r="D410">
            <v>5.4</v>
          </cell>
          <cell r="G410" t="str">
            <v>乾拌麵</v>
          </cell>
          <cell r="H410" t="str">
            <v>油麵</v>
          </cell>
          <cell r="I410">
            <v>6.8000000000000005E-2</v>
          </cell>
          <cell r="J410">
            <v>0</v>
          </cell>
          <cell r="K410" t="str">
            <v/>
          </cell>
          <cell r="L410">
            <v>1.5111111111111111</v>
          </cell>
          <cell r="M410">
            <v>0.57142857142857151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</row>
        <row r="411">
          <cell r="C411" t="str">
            <v>豬絞肉</v>
          </cell>
          <cell r="D411">
            <v>1.6</v>
          </cell>
          <cell r="H411" t="str">
            <v>豬絞肉</v>
          </cell>
          <cell r="I411">
            <v>0.02</v>
          </cell>
          <cell r="J411">
            <v>0</v>
          </cell>
          <cell r="K411" t="str">
            <v/>
          </cell>
        </row>
        <row r="412">
          <cell r="C412" t="str">
            <v>油蔥酥</v>
          </cell>
          <cell r="D412">
            <v>0.6</v>
          </cell>
          <cell r="H412" t="str">
            <v>油蔥酥</v>
          </cell>
          <cell r="I412">
            <v>8.0000000000000002E-3</v>
          </cell>
          <cell r="J412">
            <v>0</v>
          </cell>
          <cell r="K412" t="str">
            <v/>
          </cell>
        </row>
        <row r="413">
          <cell r="B413" t="str">
            <v>炒米粉</v>
          </cell>
          <cell r="C413" t="str">
            <v>濕米粉</v>
          </cell>
          <cell r="D413">
            <v>3.5</v>
          </cell>
          <cell r="E413" t="str">
            <v>豬肉絲</v>
          </cell>
          <cell r="F413">
            <v>1.2</v>
          </cell>
          <cell r="G413" t="str">
            <v>炒米粉</v>
          </cell>
          <cell r="H413" t="str">
            <v>濕米粉</v>
          </cell>
          <cell r="I413">
            <v>4.3999999999999997E-2</v>
          </cell>
          <cell r="J413" t="str">
            <v>豬肉絲</v>
          </cell>
          <cell r="K413">
            <v>1.4999999999999999E-2</v>
          </cell>
          <cell r="L413">
            <v>2.1999999999999997</v>
          </cell>
          <cell r="M413">
            <v>0.4285714285714286</v>
          </cell>
          <cell r="N413">
            <v>0</v>
          </cell>
          <cell r="O413">
            <v>0.21000000000000002</v>
          </cell>
          <cell r="P413">
            <v>0</v>
          </cell>
          <cell r="Q413">
            <v>0</v>
          </cell>
          <cell r="R413">
            <v>0</v>
          </cell>
        </row>
        <row r="414">
          <cell r="C414" t="str">
            <v>韭菜</v>
          </cell>
          <cell r="D414">
            <v>0.2</v>
          </cell>
          <cell r="E414" t="str">
            <v>豆芽菜</v>
          </cell>
          <cell r="F414">
            <v>0.6</v>
          </cell>
          <cell r="H414" t="str">
            <v>韭菜</v>
          </cell>
          <cell r="I414">
            <v>3.0000000000000001E-3</v>
          </cell>
          <cell r="J414" t="str">
            <v>豆芽菜</v>
          </cell>
          <cell r="K414">
            <v>8.0000000000000002E-3</v>
          </cell>
        </row>
        <row r="415">
          <cell r="C415" t="str">
            <v>乾香菇絲</v>
          </cell>
          <cell r="D415">
            <v>0.1</v>
          </cell>
          <cell r="E415" t="str">
            <v>油蔥酥</v>
          </cell>
          <cell r="F415" t="str">
            <v>2小包</v>
          </cell>
          <cell r="H415" t="str">
            <v>乾香菇絲</v>
          </cell>
          <cell r="I415">
            <v>1E-3</v>
          </cell>
          <cell r="J415" t="str">
            <v>油蔥酥</v>
          </cell>
          <cell r="K415">
            <v>3.7499999999999999E-3</v>
          </cell>
        </row>
        <row r="416">
          <cell r="B416" t="str">
            <v>炒粿仔條</v>
          </cell>
          <cell r="C416" t="str">
            <v>粿仔條</v>
          </cell>
          <cell r="D416">
            <v>5.4</v>
          </cell>
          <cell r="E416" t="str">
            <v>豬肉絲</v>
          </cell>
          <cell r="F416">
            <v>1.2</v>
          </cell>
          <cell r="G416" t="str">
            <v>炒粿仔條</v>
          </cell>
          <cell r="H416" t="str">
            <v>粿仔條</v>
          </cell>
          <cell r="I416">
            <v>6.8000000000000005E-2</v>
          </cell>
          <cell r="J416" t="str">
            <v>豬肉絲</v>
          </cell>
          <cell r="K416">
            <v>1.4999999999999999E-2</v>
          </cell>
          <cell r="L416">
            <v>2.72</v>
          </cell>
          <cell r="M416">
            <v>0.4285714285714286</v>
          </cell>
          <cell r="N416">
            <v>0</v>
          </cell>
          <cell r="O416">
            <v>0.21000000000000002</v>
          </cell>
          <cell r="P416">
            <v>0</v>
          </cell>
          <cell r="Q416">
            <v>0</v>
          </cell>
          <cell r="R416">
            <v>0</v>
          </cell>
        </row>
        <row r="417">
          <cell r="C417" t="str">
            <v>韭菜</v>
          </cell>
          <cell r="D417">
            <v>0.2</v>
          </cell>
          <cell r="E417" t="str">
            <v>豆芽菜</v>
          </cell>
          <cell r="F417">
            <v>0.6</v>
          </cell>
          <cell r="H417" t="str">
            <v>韭菜</v>
          </cell>
          <cell r="I417">
            <v>3.0000000000000001E-3</v>
          </cell>
          <cell r="J417" t="str">
            <v>豆芽菜</v>
          </cell>
          <cell r="K417">
            <v>8.0000000000000002E-3</v>
          </cell>
        </row>
        <row r="418">
          <cell r="C418" t="str">
            <v>乾香菇絲</v>
          </cell>
          <cell r="D418">
            <v>0.1</v>
          </cell>
          <cell r="E418" t="str">
            <v>油蔥酥</v>
          </cell>
          <cell r="F418" t="str">
            <v>2小包</v>
          </cell>
          <cell r="H418" t="str">
            <v>乾香菇絲</v>
          </cell>
          <cell r="I418">
            <v>1E-3</v>
          </cell>
          <cell r="J418" t="str">
            <v>油蔥酥</v>
          </cell>
          <cell r="K418">
            <v>3.7499999999999999E-3</v>
          </cell>
        </row>
        <row r="419">
          <cell r="B419" t="str">
            <v>客家粿仔條</v>
          </cell>
          <cell r="C419" t="str">
            <v>粿仔條</v>
          </cell>
          <cell r="D419">
            <v>5.4</v>
          </cell>
          <cell r="E419" t="str">
            <v>豬肉絲</v>
          </cell>
          <cell r="F419">
            <v>1.2</v>
          </cell>
          <cell r="G419" t="str">
            <v>客家粿仔條</v>
          </cell>
          <cell r="H419" t="str">
            <v>粿仔條</v>
          </cell>
          <cell r="I419">
            <v>6.8000000000000005E-2</v>
          </cell>
          <cell r="J419" t="str">
            <v>豬肉絲</v>
          </cell>
          <cell r="K419">
            <v>1.4999999999999999E-2</v>
          </cell>
          <cell r="L419">
            <v>2.72</v>
          </cell>
          <cell r="M419">
            <v>0.4285714285714286</v>
          </cell>
          <cell r="N419">
            <v>0</v>
          </cell>
          <cell r="O419">
            <v>0.21000000000000002</v>
          </cell>
          <cell r="P419">
            <v>0</v>
          </cell>
          <cell r="Q419">
            <v>0</v>
          </cell>
          <cell r="R419">
            <v>0</v>
          </cell>
        </row>
        <row r="420">
          <cell r="C420" t="str">
            <v>韭菜</v>
          </cell>
          <cell r="D420">
            <v>0.2</v>
          </cell>
          <cell r="E420" t="str">
            <v>豆芽菜</v>
          </cell>
          <cell r="F420">
            <v>0.6</v>
          </cell>
          <cell r="H420" t="str">
            <v>韭菜</v>
          </cell>
          <cell r="I420">
            <v>3.0000000000000001E-3</v>
          </cell>
          <cell r="J420" t="str">
            <v>豆芽菜</v>
          </cell>
          <cell r="K420">
            <v>8.0000000000000002E-3</v>
          </cell>
        </row>
        <row r="421">
          <cell r="C421" t="str">
            <v>乾香菇絲</v>
          </cell>
          <cell r="D421">
            <v>0.1</v>
          </cell>
          <cell r="E421" t="str">
            <v>油蔥酥</v>
          </cell>
          <cell r="F421" t="str">
            <v>2小包</v>
          </cell>
          <cell r="H421" t="str">
            <v>乾香菇絲</v>
          </cell>
          <cell r="I421">
            <v>1E-3</v>
          </cell>
          <cell r="J421" t="str">
            <v>油蔥酥</v>
          </cell>
          <cell r="K421">
            <v>3.7499999999999999E-3</v>
          </cell>
        </row>
        <row r="422">
          <cell r="B422" t="str">
            <v>肉燥麵疙瘩</v>
          </cell>
          <cell r="C422" t="str">
            <v>麵疙瘩</v>
          </cell>
          <cell r="D422">
            <v>5.4</v>
          </cell>
          <cell r="E422" t="str">
            <v>豆芽菜</v>
          </cell>
          <cell r="F422">
            <v>1</v>
          </cell>
          <cell r="G422" t="str">
            <v>肉燥麵疙瘩</v>
          </cell>
          <cell r="H422" t="str">
            <v>麵疙瘩</v>
          </cell>
          <cell r="I422">
            <v>6.8000000000000005E-2</v>
          </cell>
          <cell r="J422" t="str">
            <v>豆芽菜</v>
          </cell>
          <cell r="K422">
            <v>1.2999999999999999E-2</v>
          </cell>
          <cell r="L422">
            <v>1.1333333333333335</v>
          </cell>
          <cell r="M422">
            <v>0.4285714285714286</v>
          </cell>
          <cell r="N422">
            <v>0</v>
          </cell>
          <cell r="O422">
            <v>0.27250000000000002</v>
          </cell>
          <cell r="P422">
            <v>0</v>
          </cell>
          <cell r="Q422">
            <v>0</v>
          </cell>
          <cell r="R422">
            <v>0</v>
          </cell>
        </row>
        <row r="423">
          <cell r="C423" t="str">
            <v>豬絞肉</v>
          </cell>
          <cell r="D423">
            <v>1.2</v>
          </cell>
          <cell r="E423" t="str">
            <v>紅蘿蔔</v>
          </cell>
          <cell r="F423" t="str">
            <v>2根</v>
          </cell>
          <cell r="H423" t="str">
            <v>豬絞肉</v>
          </cell>
          <cell r="I423">
            <v>1.4999999999999999E-2</v>
          </cell>
          <cell r="J423" t="str">
            <v>紅蘿蔔</v>
          </cell>
          <cell r="K423">
            <v>6.2500000000000003E-3</v>
          </cell>
        </row>
        <row r="424">
          <cell r="C424" t="str">
            <v>生香菇</v>
          </cell>
          <cell r="D424">
            <v>0.6</v>
          </cell>
          <cell r="H424" t="str">
            <v>生香菇</v>
          </cell>
          <cell r="I424">
            <v>8.0000000000000002E-3</v>
          </cell>
          <cell r="J424">
            <v>0</v>
          </cell>
          <cell r="K424" t="str">
            <v/>
          </cell>
        </row>
        <row r="425">
          <cell r="B425" t="str">
            <v>珊瑚麵疙瘩</v>
          </cell>
          <cell r="C425" t="str">
            <v>麵疙瘩</v>
          </cell>
          <cell r="D425">
            <v>5.4</v>
          </cell>
          <cell r="E425" t="str">
            <v>青江菜</v>
          </cell>
          <cell r="F425">
            <v>1</v>
          </cell>
          <cell r="G425" t="str">
            <v>珊瑚麵疙瘩</v>
          </cell>
          <cell r="H425" t="str">
            <v>麵疙瘩</v>
          </cell>
          <cell r="I425">
            <v>6.8000000000000005E-2</v>
          </cell>
          <cell r="J425" t="str">
            <v>青江菜</v>
          </cell>
          <cell r="K425">
            <v>1.2999999999999999E-2</v>
          </cell>
          <cell r="L425">
            <v>1.1333333333333335</v>
          </cell>
          <cell r="M425">
            <v>0.4285714285714286</v>
          </cell>
          <cell r="N425">
            <v>0</v>
          </cell>
          <cell r="O425">
            <v>0.27250000000000002</v>
          </cell>
          <cell r="P425">
            <v>0</v>
          </cell>
          <cell r="Q425">
            <v>0</v>
          </cell>
          <cell r="R425">
            <v>0</v>
          </cell>
        </row>
        <row r="426">
          <cell r="C426" t="str">
            <v>豬肉絲</v>
          </cell>
          <cell r="D426">
            <v>1.2</v>
          </cell>
          <cell r="E426" t="str">
            <v>紅蘿蔔</v>
          </cell>
          <cell r="F426" t="str">
            <v>2根</v>
          </cell>
          <cell r="H426" t="str">
            <v>豬肉絲</v>
          </cell>
          <cell r="I426">
            <v>1.4999999999999999E-2</v>
          </cell>
          <cell r="J426" t="str">
            <v>紅蘿蔔</v>
          </cell>
          <cell r="K426">
            <v>6.2500000000000003E-3</v>
          </cell>
        </row>
        <row r="427">
          <cell r="C427" t="str">
            <v>生香菇</v>
          </cell>
          <cell r="D427">
            <v>0.6</v>
          </cell>
          <cell r="H427" t="str">
            <v>生香菇</v>
          </cell>
          <cell r="I427">
            <v>8.0000000000000002E-3</v>
          </cell>
          <cell r="J427">
            <v>0</v>
          </cell>
          <cell r="K427" t="str">
            <v/>
          </cell>
        </row>
        <row r="428">
          <cell r="B428" t="str">
            <v>麻油雞麵線</v>
          </cell>
          <cell r="C428" t="str">
            <v>黑麻油</v>
          </cell>
          <cell r="D428" t="str">
            <v>1小瓶</v>
          </cell>
          <cell r="E428" t="str">
            <v>老薑片</v>
          </cell>
          <cell r="F428">
            <v>0.2</v>
          </cell>
          <cell r="G428" t="str">
            <v>麻油雞麵線</v>
          </cell>
          <cell r="H428" t="str">
            <v>黑麻油</v>
          </cell>
          <cell r="I428">
            <v>6.4999999999999997E-3</v>
          </cell>
          <cell r="J428" t="str">
            <v>老薑片</v>
          </cell>
          <cell r="K428">
            <v>3.0000000000000001E-3</v>
          </cell>
          <cell r="L428">
            <v>0</v>
          </cell>
          <cell r="M428">
            <v>0.80303030303030309</v>
          </cell>
          <cell r="N428">
            <v>0</v>
          </cell>
          <cell r="O428">
            <v>0.03</v>
          </cell>
          <cell r="P428">
            <v>0</v>
          </cell>
          <cell r="Q428">
            <v>0</v>
          </cell>
          <cell r="R428">
            <v>0</v>
          </cell>
        </row>
        <row r="429">
          <cell r="C429" t="str">
            <v>棒棒腿丁</v>
          </cell>
          <cell r="D429">
            <v>4.2</v>
          </cell>
          <cell r="H429" t="str">
            <v>棒棒腿丁</v>
          </cell>
          <cell r="I429">
            <v>5.2999999999999999E-2</v>
          </cell>
          <cell r="J429">
            <v>0</v>
          </cell>
          <cell r="K429" t="str">
            <v/>
          </cell>
        </row>
        <row r="430">
          <cell r="C430" t="str">
            <v>麵線</v>
          </cell>
          <cell r="D430">
            <v>3</v>
          </cell>
          <cell r="H430" t="str">
            <v>麵線</v>
          </cell>
          <cell r="I430">
            <v>3.7999999999999999E-2</v>
          </cell>
          <cell r="J430">
            <v>0</v>
          </cell>
          <cell r="K430" t="str">
            <v/>
          </cell>
        </row>
        <row r="431">
          <cell r="B431" t="str">
            <v>絲瓜麵線</v>
          </cell>
          <cell r="C431" t="str">
            <v>絲瓜</v>
          </cell>
          <cell r="D431">
            <v>2</v>
          </cell>
          <cell r="E431" t="str">
            <v>薑絲</v>
          </cell>
          <cell r="F431">
            <v>0.1</v>
          </cell>
          <cell r="G431" t="str">
            <v>絲瓜麵線</v>
          </cell>
          <cell r="H431" t="str">
            <v>絲瓜</v>
          </cell>
          <cell r="I431">
            <v>2.5000000000000001E-2</v>
          </cell>
          <cell r="J431" t="str">
            <v>薑絲</v>
          </cell>
          <cell r="K431">
            <v>1E-3</v>
          </cell>
          <cell r="L431">
            <v>0</v>
          </cell>
          <cell r="M431">
            <v>0.37878787878787884</v>
          </cell>
          <cell r="N431">
            <v>0</v>
          </cell>
          <cell r="O431">
            <v>0.26</v>
          </cell>
          <cell r="P431">
            <v>0</v>
          </cell>
          <cell r="Q431">
            <v>0</v>
          </cell>
          <cell r="R431">
            <v>0</v>
          </cell>
        </row>
        <row r="432">
          <cell r="C432" t="str">
            <v>棒棒腿丁</v>
          </cell>
          <cell r="D432">
            <v>2</v>
          </cell>
          <cell r="E432" t="str">
            <v>枸杞</v>
          </cell>
          <cell r="F432">
            <v>0.1</v>
          </cell>
          <cell r="H432" t="str">
            <v>棒棒腿丁</v>
          </cell>
          <cell r="I432">
            <v>2.5000000000000001E-2</v>
          </cell>
          <cell r="J432" t="str">
            <v>枸杞</v>
          </cell>
          <cell r="K432">
            <v>1E-3</v>
          </cell>
        </row>
        <row r="433">
          <cell r="C433" t="str">
            <v>麵線</v>
          </cell>
          <cell r="D433">
            <v>3</v>
          </cell>
          <cell r="H433" t="str">
            <v>麵線</v>
          </cell>
          <cell r="I433">
            <v>3.7999999999999999E-2</v>
          </cell>
          <cell r="J433">
            <v>0</v>
          </cell>
          <cell r="K433" t="str">
            <v/>
          </cell>
        </row>
        <row r="434">
          <cell r="B434" t="str">
            <v>麵線羹</v>
          </cell>
          <cell r="C434" t="str">
            <v>紅麵線</v>
          </cell>
          <cell r="D434">
            <v>3</v>
          </cell>
          <cell r="E434" t="str">
            <v>黑木耳</v>
          </cell>
          <cell r="F434">
            <v>0.4</v>
          </cell>
          <cell r="G434" t="str">
            <v>麵線羹</v>
          </cell>
          <cell r="H434" t="str">
            <v>紅麵線</v>
          </cell>
          <cell r="I434">
            <v>3.7999999999999999E-2</v>
          </cell>
          <cell r="J434" t="str">
            <v>黑木耳</v>
          </cell>
          <cell r="K434">
            <v>5.0000000000000001E-3</v>
          </cell>
          <cell r="L434">
            <v>1.52</v>
          </cell>
          <cell r="M434">
            <v>0.3</v>
          </cell>
          <cell r="N434">
            <v>0</v>
          </cell>
          <cell r="O434">
            <v>0.2</v>
          </cell>
          <cell r="P434">
            <v>0</v>
          </cell>
          <cell r="Q434">
            <v>0</v>
          </cell>
          <cell r="R434">
            <v>0</v>
          </cell>
        </row>
        <row r="435">
          <cell r="C435" t="str">
            <v>香菜</v>
          </cell>
          <cell r="D435">
            <v>0.1</v>
          </cell>
          <cell r="E435" t="str">
            <v>魷魚羹</v>
          </cell>
          <cell r="F435">
            <v>1.2</v>
          </cell>
          <cell r="H435" t="str">
            <v>香菜</v>
          </cell>
          <cell r="I435">
            <v>1E-3</v>
          </cell>
          <cell r="J435" t="str">
            <v>魷魚羹</v>
          </cell>
          <cell r="K435">
            <v>1.4999999999999999E-2</v>
          </cell>
        </row>
        <row r="436">
          <cell r="C436" t="str">
            <v>白蘿蔔</v>
          </cell>
          <cell r="D436">
            <v>1</v>
          </cell>
          <cell r="E436" t="str">
            <v>蒜泥</v>
          </cell>
          <cell r="F436">
            <v>0.1</v>
          </cell>
          <cell r="H436" t="str">
            <v>白蘿蔔</v>
          </cell>
          <cell r="I436">
            <v>1.2999999999999999E-2</v>
          </cell>
          <cell r="J436" t="str">
            <v>蒜泥</v>
          </cell>
          <cell r="K436">
            <v>1E-3</v>
          </cell>
        </row>
        <row r="437">
          <cell r="B437" t="str">
            <v>蚵仔麵線</v>
          </cell>
          <cell r="C437" t="str">
            <v>紅麵線</v>
          </cell>
          <cell r="D437">
            <v>3</v>
          </cell>
          <cell r="E437" t="str">
            <v>黑木耳</v>
          </cell>
          <cell r="F437">
            <v>0.4</v>
          </cell>
          <cell r="G437" t="str">
            <v>蚵仔麵線</v>
          </cell>
          <cell r="H437" t="str">
            <v>紅麵線</v>
          </cell>
          <cell r="I437">
            <v>3.7999999999999999E-2</v>
          </cell>
          <cell r="J437" t="str">
            <v>黑木耳</v>
          </cell>
          <cell r="K437">
            <v>5.0000000000000001E-3</v>
          </cell>
          <cell r="L437">
            <v>1.52</v>
          </cell>
          <cell r="M437">
            <v>0</v>
          </cell>
          <cell r="N437">
            <v>0</v>
          </cell>
          <cell r="O437">
            <v>0.2</v>
          </cell>
          <cell r="P437">
            <v>0</v>
          </cell>
          <cell r="Q437">
            <v>0</v>
          </cell>
          <cell r="R437">
            <v>0</v>
          </cell>
        </row>
        <row r="438">
          <cell r="C438" t="str">
            <v>香菜</v>
          </cell>
          <cell r="D438">
            <v>0.1</v>
          </cell>
          <cell r="E438" t="str">
            <v>蚵仔</v>
          </cell>
          <cell r="F438">
            <v>1.5</v>
          </cell>
          <cell r="H438" t="str">
            <v>香菜</v>
          </cell>
          <cell r="I438">
            <v>1E-3</v>
          </cell>
          <cell r="J438" t="str">
            <v>蚵仔</v>
          </cell>
          <cell r="K438">
            <v>1.9E-2</v>
          </cell>
        </row>
        <row r="439">
          <cell r="C439" t="str">
            <v>白蘿蔔</v>
          </cell>
          <cell r="D439">
            <v>1</v>
          </cell>
          <cell r="E439" t="str">
            <v>蒜泥</v>
          </cell>
          <cell r="F439">
            <v>0.1</v>
          </cell>
          <cell r="H439" t="str">
            <v>白蘿蔔</v>
          </cell>
          <cell r="I439">
            <v>1.2999999999999999E-2</v>
          </cell>
          <cell r="J439" t="str">
            <v>蒜泥</v>
          </cell>
          <cell r="K439">
            <v>1E-3</v>
          </cell>
        </row>
        <row r="440">
          <cell r="B440" t="str">
            <v>雞絲麵</v>
          </cell>
          <cell r="C440" t="str">
            <v>雞絲麵</v>
          </cell>
          <cell r="D440" t="str">
            <v>7包</v>
          </cell>
          <cell r="E440" t="str">
            <v>黑木耳</v>
          </cell>
          <cell r="F440">
            <v>0.3</v>
          </cell>
          <cell r="G440" t="str">
            <v>雞絲麵</v>
          </cell>
          <cell r="H440" t="str">
            <v>雞絲麵</v>
          </cell>
          <cell r="I440">
            <v>2.4475E-2</v>
          </cell>
          <cell r="J440" t="str">
            <v>黑木耳</v>
          </cell>
          <cell r="K440">
            <v>4.0000000000000001E-3</v>
          </cell>
          <cell r="L440">
            <v>0.97899999999999998</v>
          </cell>
          <cell r="M440">
            <v>0.38</v>
          </cell>
          <cell r="N440">
            <v>0</v>
          </cell>
          <cell r="O440">
            <v>0.28000000000000003</v>
          </cell>
          <cell r="P440">
            <v>0</v>
          </cell>
          <cell r="Q440">
            <v>0</v>
          </cell>
          <cell r="R440">
            <v>0</v>
          </cell>
        </row>
        <row r="441">
          <cell r="C441" t="str">
            <v>貢丸</v>
          </cell>
          <cell r="D441">
            <v>1.5</v>
          </cell>
          <cell r="E441" t="str">
            <v>紅蘿蔔</v>
          </cell>
          <cell r="F441">
            <v>0.4</v>
          </cell>
          <cell r="H441" t="str">
            <v>貢丸</v>
          </cell>
          <cell r="I441">
            <v>1.9E-2</v>
          </cell>
          <cell r="J441" t="str">
            <v>紅蘿蔔</v>
          </cell>
          <cell r="K441">
            <v>5.0000000000000001E-3</v>
          </cell>
        </row>
        <row r="442">
          <cell r="C442" t="str">
            <v>小白菜</v>
          </cell>
          <cell r="D442">
            <v>1.5</v>
          </cell>
          <cell r="H442" t="str">
            <v>小白菜</v>
          </cell>
          <cell r="I442">
            <v>1.9E-2</v>
          </cell>
          <cell r="J442">
            <v>0</v>
          </cell>
          <cell r="K442" t="str">
            <v/>
          </cell>
        </row>
        <row r="443">
          <cell r="B443" t="str">
            <v>蝦香白菜粉絲煲</v>
          </cell>
          <cell r="C443" t="str">
            <v>蝦皮</v>
          </cell>
          <cell r="D443">
            <v>0.1</v>
          </cell>
          <cell r="E443" t="str">
            <v>乾香菇絲</v>
          </cell>
          <cell r="F443">
            <v>0.1</v>
          </cell>
          <cell r="G443" t="str">
            <v>蝦香白菜粉絲煲</v>
          </cell>
          <cell r="H443" t="str">
            <v>蝦皮</v>
          </cell>
          <cell r="I443">
            <v>1E-3</v>
          </cell>
          <cell r="J443" t="str">
            <v>乾香菇絲</v>
          </cell>
          <cell r="K443">
            <v>1E-3</v>
          </cell>
          <cell r="L443">
            <v>1.666666666666667</v>
          </cell>
          <cell r="M443">
            <v>0</v>
          </cell>
          <cell r="N443">
            <v>0</v>
          </cell>
          <cell r="O443">
            <v>0.48</v>
          </cell>
          <cell r="P443">
            <v>0</v>
          </cell>
          <cell r="Q443">
            <v>0</v>
          </cell>
          <cell r="R443">
            <v>0</v>
          </cell>
        </row>
        <row r="444">
          <cell r="C444" t="str">
            <v>大白菜</v>
          </cell>
          <cell r="D444">
            <v>3</v>
          </cell>
          <cell r="H444" t="str">
            <v>大白菜</v>
          </cell>
          <cell r="I444">
            <v>3.7999999999999999E-2</v>
          </cell>
          <cell r="J444">
            <v>0</v>
          </cell>
          <cell r="K444" t="str">
            <v/>
          </cell>
        </row>
        <row r="445">
          <cell r="C445" t="str">
            <v>冬粉</v>
          </cell>
          <cell r="D445">
            <v>2</v>
          </cell>
          <cell r="H445" t="str">
            <v>冬粉</v>
          </cell>
          <cell r="I445">
            <v>2.5000000000000001E-2</v>
          </cell>
          <cell r="J445">
            <v>0</v>
          </cell>
          <cell r="K445" t="str">
            <v/>
          </cell>
        </row>
        <row r="446">
          <cell r="B446" t="str">
            <v>貢丸冬粉湯</v>
          </cell>
          <cell r="C446" t="str">
            <v>貢丸</v>
          </cell>
          <cell r="D446">
            <v>2.5</v>
          </cell>
          <cell r="E446" t="str">
            <v>生香菇</v>
          </cell>
          <cell r="F446">
            <v>1.2</v>
          </cell>
          <cell r="G446" t="str">
            <v>貢丸冬粉湯</v>
          </cell>
          <cell r="H446" t="str">
            <v>貢丸</v>
          </cell>
          <cell r="I446">
            <v>3.2000000000000001E-2</v>
          </cell>
          <cell r="J446" t="str">
            <v>生香菇</v>
          </cell>
          <cell r="K446">
            <v>1.4999999999999999E-2</v>
          </cell>
          <cell r="L446">
            <v>1.5333333333333334</v>
          </cell>
          <cell r="M446">
            <v>0.64</v>
          </cell>
          <cell r="N446">
            <v>0</v>
          </cell>
          <cell r="O446">
            <v>0.2</v>
          </cell>
          <cell r="P446">
            <v>0</v>
          </cell>
          <cell r="Q446">
            <v>0</v>
          </cell>
          <cell r="R446">
            <v>0</v>
          </cell>
        </row>
        <row r="447">
          <cell r="C447" t="str">
            <v>冬粉</v>
          </cell>
          <cell r="D447">
            <v>1.8</v>
          </cell>
          <cell r="H447" t="str">
            <v>冬粉</v>
          </cell>
          <cell r="I447">
            <v>2.3E-2</v>
          </cell>
          <cell r="J447">
            <v>0</v>
          </cell>
          <cell r="K447" t="str">
            <v/>
          </cell>
        </row>
        <row r="448">
          <cell r="C448" t="str">
            <v>芹菜</v>
          </cell>
          <cell r="D448">
            <v>0.4</v>
          </cell>
          <cell r="H448" t="str">
            <v>芹菜</v>
          </cell>
          <cell r="I448">
            <v>5.0000000000000001E-3</v>
          </cell>
          <cell r="J448">
            <v>0</v>
          </cell>
          <cell r="K448" t="str">
            <v/>
          </cell>
        </row>
        <row r="449">
          <cell r="B449" t="str">
            <v>魚丸冬粉湯</v>
          </cell>
          <cell r="C449" t="str">
            <v>虱目魚丸</v>
          </cell>
          <cell r="D449">
            <v>2.5</v>
          </cell>
          <cell r="E449" t="str">
            <v>生香菇</v>
          </cell>
          <cell r="F449">
            <v>1.2</v>
          </cell>
          <cell r="G449" t="str">
            <v>魚丸冬粉湯</v>
          </cell>
          <cell r="H449" t="str">
            <v>虱目魚丸</v>
          </cell>
          <cell r="I449">
            <v>3.2000000000000001E-2</v>
          </cell>
          <cell r="J449" t="str">
            <v>生香菇</v>
          </cell>
          <cell r="K449">
            <v>1.4999999999999999E-2</v>
          </cell>
          <cell r="L449">
            <v>1.666666666666667</v>
          </cell>
          <cell r="M449">
            <v>0.64</v>
          </cell>
          <cell r="N449">
            <v>0</v>
          </cell>
          <cell r="O449">
            <v>0.21000000000000002</v>
          </cell>
          <cell r="P449">
            <v>0</v>
          </cell>
          <cell r="Q449">
            <v>0</v>
          </cell>
          <cell r="R449">
            <v>0</v>
          </cell>
        </row>
        <row r="450">
          <cell r="C450" t="str">
            <v>冬粉</v>
          </cell>
          <cell r="D450">
            <v>2</v>
          </cell>
          <cell r="E450" t="str">
            <v>薑絲</v>
          </cell>
          <cell r="F450">
            <v>0.1</v>
          </cell>
          <cell r="H450" t="str">
            <v>冬粉</v>
          </cell>
          <cell r="I450">
            <v>2.5000000000000001E-2</v>
          </cell>
          <cell r="J450" t="str">
            <v>薑絲</v>
          </cell>
          <cell r="K450">
            <v>1E-3</v>
          </cell>
        </row>
        <row r="451">
          <cell r="C451" t="str">
            <v>芹菜</v>
          </cell>
          <cell r="D451">
            <v>0.4</v>
          </cell>
          <cell r="E451" t="str">
            <v>油蔥酥</v>
          </cell>
          <cell r="F451" t="str">
            <v>1小包</v>
          </cell>
          <cell r="H451" t="str">
            <v>芹菜</v>
          </cell>
          <cell r="I451">
            <v>5.0000000000000001E-3</v>
          </cell>
          <cell r="J451" t="str">
            <v>油蔥酥</v>
          </cell>
          <cell r="K451">
            <v>1.9499999999999999E-3</v>
          </cell>
        </row>
        <row r="452">
          <cell r="B452" t="str">
            <v>魚丸細粉</v>
          </cell>
          <cell r="C452" t="str">
            <v>魚丸</v>
          </cell>
          <cell r="D452">
            <v>2</v>
          </cell>
          <cell r="E452" t="str">
            <v>冬菜</v>
          </cell>
          <cell r="F452" t="str">
            <v>1罐</v>
          </cell>
          <cell r="G452" t="str">
            <v>魚丸細粉</v>
          </cell>
          <cell r="H452" t="str">
            <v>魚丸</v>
          </cell>
          <cell r="I452">
            <v>2.5000000000000001E-2</v>
          </cell>
          <cell r="J452" t="str">
            <v>冬菜</v>
          </cell>
          <cell r="K452">
            <v>3.5100000000000001E-3</v>
          </cell>
          <cell r="L452">
            <v>1.666666666666667</v>
          </cell>
          <cell r="M452">
            <v>0.5</v>
          </cell>
          <cell r="N452">
            <v>0</v>
          </cell>
          <cell r="O452">
            <v>0.22509999999999999</v>
          </cell>
          <cell r="P452">
            <v>0</v>
          </cell>
          <cell r="Q452">
            <v>0</v>
          </cell>
          <cell r="R452">
            <v>0</v>
          </cell>
        </row>
        <row r="453">
          <cell r="C453" t="str">
            <v>冬粉</v>
          </cell>
          <cell r="D453">
            <v>2</v>
          </cell>
          <cell r="E453" t="str">
            <v>小白菜</v>
          </cell>
          <cell r="F453">
            <v>1.2</v>
          </cell>
          <cell r="H453" t="str">
            <v>冬粉</v>
          </cell>
          <cell r="I453">
            <v>2.5000000000000001E-2</v>
          </cell>
          <cell r="J453" t="str">
            <v>小白菜</v>
          </cell>
          <cell r="K453">
            <v>1.4999999999999999E-2</v>
          </cell>
        </row>
        <row r="454">
          <cell r="C454" t="str">
            <v>芹菜</v>
          </cell>
          <cell r="D454">
            <v>0.3</v>
          </cell>
          <cell r="H454" t="str">
            <v>芹菜</v>
          </cell>
          <cell r="I454">
            <v>4.0000000000000001E-3</v>
          </cell>
          <cell r="J454">
            <v>0</v>
          </cell>
          <cell r="K454" t="str">
            <v/>
          </cell>
        </row>
        <row r="455">
          <cell r="B455" t="str">
            <v>魚丸冬粉</v>
          </cell>
          <cell r="C455" t="str">
            <v>魚丸</v>
          </cell>
          <cell r="D455">
            <v>2</v>
          </cell>
          <cell r="E455" t="str">
            <v>冬菜</v>
          </cell>
          <cell r="F455" t="str">
            <v>1罐</v>
          </cell>
          <cell r="G455" t="str">
            <v>魚丸冬粉</v>
          </cell>
          <cell r="H455" t="str">
            <v>魚丸</v>
          </cell>
          <cell r="I455">
            <v>2.5000000000000001E-2</v>
          </cell>
          <cell r="J455" t="str">
            <v>冬菜</v>
          </cell>
          <cell r="K455">
            <v>3.5100000000000001E-3</v>
          </cell>
          <cell r="L455">
            <v>1.666666666666667</v>
          </cell>
          <cell r="M455">
            <v>0.5</v>
          </cell>
          <cell r="N455">
            <v>0</v>
          </cell>
          <cell r="O455">
            <v>0.22509999999999999</v>
          </cell>
          <cell r="P455">
            <v>0</v>
          </cell>
          <cell r="Q455">
            <v>0</v>
          </cell>
          <cell r="R455">
            <v>0</v>
          </cell>
        </row>
        <row r="456">
          <cell r="C456" t="str">
            <v>冬粉</v>
          </cell>
          <cell r="D456">
            <v>2</v>
          </cell>
          <cell r="E456" t="str">
            <v>小白菜</v>
          </cell>
          <cell r="F456">
            <v>1.2</v>
          </cell>
          <cell r="H456" t="str">
            <v>冬粉</v>
          </cell>
          <cell r="I456">
            <v>2.5000000000000001E-2</v>
          </cell>
          <cell r="J456" t="str">
            <v>小白菜</v>
          </cell>
          <cell r="K456">
            <v>1.4999999999999999E-2</v>
          </cell>
        </row>
        <row r="457">
          <cell r="C457" t="str">
            <v>芹菜</v>
          </cell>
          <cell r="D457">
            <v>0.3</v>
          </cell>
          <cell r="H457" t="str">
            <v>芹菜</v>
          </cell>
          <cell r="I457">
            <v>4.0000000000000001E-3</v>
          </cell>
          <cell r="J457">
            <v>0</v>
          </cell>
          <cell r="K457" t="str">
            <v/>
          </cell>
        </row>
        <row r="458">
          <cell r="B458" t="str">
            <v>紅燒豬肉麵</v>
          </cell>
          <cell r="C458" t="str">
            <v>豬肉塊</v>
          </cell>
          <cell r="D458">
            <v>1.5</v>
          </cell>
          <cell r="E458" t="str">
            <v>洋蔥</v>
          </cell>
          <cell r="F458">
            <v>0.8</v>
          </cell>
          <cell r="G458" t="str">
            <v>紅燒豬肉麵</v>
          </cell>
          <cell r="H458" t="str">
            <v>豬肉塊</v>
          </cell>
          <cell r="I458">
            <v>1.9E-2</v>
          </cell>
          <cell r="J458" t="str">
            <v>洋蔥</v>
          </cell>
          <cell r="K458">
            <v>0.01</v>
          </cell>
          <cell r="L458">
            <v>1.7489999999999999</v>
          </cell>
          <cell r="M458">
            <v>0.54285714285714293</v>
          </cell>
          <cell r="N458">
            <v>0</v>
          </cell>
          <cell r="O458">
            <v>0.64999999999999991</v>
          </cell>
          <cell r="P458">
            <v>0</v>
          </cell>
          <cell r="Q458">
            <v>0</v>
          </cell>
          <cell r="R458">
            <v>0</v>
          </cell>
        </row>
        <row r="459">
          <cell r="C459" t="str">
            <v>紅蘿蔔</v>
          </cell>
          <cell r="D459">
            <v>0.8</v>
          </cell>
          <cell r="E459" t="str">
            <v>牛肉麵生條麵</v>
          </cell>
          <cell r="F459">
            <v>4.2</v>
          </cell>
          <cell r="H459" t="str">
            <v>紅蘿蔔</v>
          </cell>
          <cell r="I459">
            <v>0.01</v>
          </cell>
          <cell r="J459" t="str">
            <v>牛肉麵生條麵</v>
          </cell>
          <cell r="K459">
            <v>5.2999999999999999E-2</v>
          </cell>
        </row>
        <row r="460">
          <cell r="C460" t="str">
            <v>白蘿蔔</v>
          </cell>
          <cell r="D460">
            <v>2</v>
          </cell>
          <cell r="E460" t="str">
            <v>小白菜</v>
          </cell>
          <cell r="F460">
            <v>1.6</v>
          </cell>
          <cell r="H460" t="str">
            <v>白蘿蔔</v>
          </cell>
          <cell r="I460">
            <v>2.5000000000000001E-2</v>
          </cell>
          <cell r="J460" t="str">
            <v>小白菜</v>
          </cell>
          <cell r="K460">
            <v>0.02</v>
          </cell>
        </row>
        <row r="461">
          <cell r="B461" t="str">
            <v>味噌拉麵</v>
          </cell>
          <cell r="C461" t="str">
            <v>拉麵</v>
          </cell>
          <cell r="D461">
            <v>4.2</v>
          </cell>
          <cell r="E461" t="str">
            <v>豬肉片</v>
          </cell>
          <cell r="F461">
            <v>1.5</v>
          </cell>
          <cell r="G461" t="str">
            <v>味噌拉麵</v>
          </cell>
          <cell r="H461" t="str">
            <v>拉麵</v>
          </cell>
          <cell r="I461">
            <v>5.2999999999999999E-2</v>
          </cell>
          <cell r="J461" t="str">
            <v>豬肉片</v>
          </cell>
          <cell r="K461">
            <v>1.9E-2</v>
          </cell>
          <cell r="L461">
            <v>2.2200000000000002</v>
          </cell>
          <cell r="M461">
            <v>0.54285714285714293</v>
          </cell>
          <cell r="N461">
            <v>0</v>
          </cell>
          <cell r="O461">
            <v>0.15</v>
          </cell>
          <cell r="P461">
            <v>0</v>
          </cell>
          <cell r="Q461">
            <v>0</v>
          </cell>
          <cell r="R461">
            <v>0</v>
          </cell>
        </row>
        <row r="462">
          <cell r="C462" t="str">
            <v>味噌</v>
          </cell>
          <cell r="D462" t="str">
            <v>6小包</v>
          </cell>
          <cell r="E462" t="str">
            <v>小白菜</v>
          </cell>
          <cell r="F462">
            <v>1.2</v>
          </cell>
          <cell r="H462" t="str">
            <v>味噌</v>
          </cell>
          <cell r="I462">
            <v>1.064E-2</v>
          </cell>
          <cell r="J462" t="str">
            <v>小白菜</v>
          </cell>
          <cell r="K462">
            <v>1.4999999999999999E-2</v>
          </cell>
        </row>
        <row r="463">
          <cell r="C463" t="str">
            <v>玉米罐頭</v>
          </cell>
          <cell r="D463" t="str">
            <v>2罐</v>
          </cell>
          <cell r="H463" t="str">
            <v>玉米罐頭</v>
          </cell>
          <cell r="I463">
            <v>8.5000000000000006E-3</v>
          </cell>
          <cell r="J463">
            <v>0</v>
          </cell>
          <cell r="K463" t="str">
            <v/>
          </cell>
        </row>
        <row r="464">
          <cell r="B464" t="str">
            <v>米粉湯</v>
          </cell>
          <cell r="C464" t="str">
            <v>中粗米粉</v>
          </cell>
          <cell r="D464" t="str">
            <v>5包</v>
          </cell>
          <cell r="E464" t="str">
            <v>豆芽菜</v>
          </cell>
          <cell r="F464">
            <v>1.2</v>
          </cell>
          <cell r="G464" t="str">
            <v>米粉湯</v>
          </cell>
          <cell r="H464" t="str">
            <v>中粗米粉</v>
          </cell>
          <cell r="I464">
            <v>2.52E-2</v>
          </cell>
          <cell r="J464" t="str">
            <v>豆芽菜</v>
          </cell>
          <cell r="K464">
            <v>1.4999999999999999E-2</v>
          </cell>
          <cell r="L464">
            <v>1.26</v>
          </cell>
          <cell r="M464">
            <v>0.54285714285714293</v>
          </cell>
          <cell r="N464">
            <v>0</v>
          </cell>
          <cell r="O464">
            <v>0.31000000000000005</v>
          </cell>
          <cell r="P464">
            <v>0</v>
          </cell>
          <cell r="Q464">
            <v>0</v>
          </cell>
          <cell r="R464">
            <v>0</v>
          </cell>
        </row>
        <row r="465">
          <cell r="C465" t="str">
            <v>豬絞肉</v>
          </cell>
          <cell r="D465">
            <v>1.5</v>
          </cell>
          <cell r="E465" t="str">
            <v>芹菜</v>
          </cell>
          <cell r="F465">
            <v>0.2</v>
          </cell>
          <cell r="H465" t="str">
            <v>豬絞肉</v>
          </cell>
          <cell r="I465">
            <v>1.9E-2</v>
          </cell>
          <cell r="J465" t="str">
            <v>芹菜</v>
          </cell>
          <cell r="K465">
            <v>3.0000000000000001E-3</v>
          </cell>
        </row>
        <row r="466">
          <cell r="C466" t="str">
            <v>生香菇</v>
          </cell>
          <cell r="D466">
            <v>1</v>
          </cell>
          <cell r="E466" t="str">
            <v>油蔥酥</v>
          </cell>
          <cell r="F466" t="str">
            <v>1小包</v>
          </cell>
          <cell r="H466" t="str">
            <v>生香菇</v>
          </cell>
          <cell r="I466">
            <v>1.2999999999999999E-2</v>
          </cell>
          <cell r="J466" t="str">
            <v>油蔥酥</v>
          </cell>
          <cell r="K466">
            <v>1.9499999999999999E-3</v>
          </cell>
        </row>
        <row r="467">
          <cell r="B467" t="str">
            <v>肉片米粉湯</v>
          </cell>
          <cell r="C467" t="str">
            <v>中粗米粉</v>
          </cell>
          <cell r="D467" t="str">
            <v>5包</v>
          </cell>
          <cell r="E467" t="str">
            <v>豆芽菜</v>
          </cell>
          <cell r="F467">
            <v>1.2</v>
          </cell>
          <cell r="G467" t="str">
            <v>肉片米粉湯</v>
          </cell>
          <cell r="H467" t="str">
            <v>中粗米粉</v>
          </cell>
          <cell r="I467">
            <v>2.52E-2</v>
          </cell>
          <cell r="J467" t="str">
            <v>豆芽菜</v>
          </cell>
          <cell r="K467">
            <v>1.4999999999999999E-2</v>
          </cell>
          <cell r="L467">
            <v>1.26</v>
          </cell>
          <cell r="M467">
            <v>0.54285714285714293</v>
          </cell>
          <cell r="N467">
            <v>0</v>
          </cell>
          <cell r="O467">
            <v>0.31000000000000005</v>
          </cell>
          <cell r="P467">
            <v>0</v>
          </cell>
          <cell r="Q467">
            <v>0</v>
          </cell>
          <cell r="R467">
            <v>0</v>
          </cell>
        </row>
        <row r="468">
          <cell r="C468" t="str">
            <v>豬肉片</v>
          </cell>
          <cell r="D468">
            <v>1.5</v>
          </cell>
          <cell r="E468" t="str">
            <v>芹菜</v>
          </cell>
          <cell r="F468">
            <v>0.2</v>
          </cell>
          <cell r="H468" t="str">
            <v>豬肉片</v>
          </cell>
          <cell r="I468">
            <v>1.9E-2</v>
          </cell>
          <cell r="J468" t="str">
            <v>芹菜</v>
          </cell>
          <cell r="K468">
            <v>3.0000000000000001E-3</v>
          </cell>
        </row>
        <row r="469">
          <cell r="C469" t="str">
            <v>生香菇</v>
          </cell>
          <cell r="D469">
            <v>1</v>
          </cell>
          <cell r="H469" t="str">
            <v>生香菇</v>
          </cell>
          <cell r="I469">
            <v>1.2999999999999999E-2</v>
          </cell>
          <cell r="J469">
            <v>0</v>
          </cell>
          <cell r="K469" t="str">
            <v/>
          </cell>
        </row>
        <row r="470">
          <cell r="B470" t="str">
            <v>貢丸米粉湯</v>
          </cell>
          <cell r="C470" t="str">
            <v>貢丸</v>
          </cell>
          <cell r="D470">
            <v>1.8</v>
          </cell>
          <cell r="E470" t="str">
            <v>高麗菜</v>
          </cell>
          <cell r="F470">
            <v>1.5</v>
          </cell>
          <cell r="G470" t="str">
            <v>貢丸米粉湯</v>
          </cell>
          <cell r="H470" t="str">
            <v>貢丸</v>
          </cell>
          <cell r="I470">
            <v>2.3E-2</v>
          </cell>
          <cell r="J470" t="str">
            <v>高麗菜</v>
          </cell>
          <cell r="K470">
            <v>1.9E-2</v>
          </cell>
          <cell r="L470">
            <v>1.26</v>
          </cell>
          <cell r="M470">
            <v>0.45999999999999996</v>
          </cell>
          <cell r="N470">
            <v>0</v>
          </cell>
          <cell r="O470">
            <v>0.22</v>
          </cell>
          <cell r="P470">
            <v>0</v>
          </cell>
          <cell r="Q470">
            <v>0</v>
          </cell>
          <cell r="R470">
            <v>0</v>
          </cell>
        </row>
        <row r="471">
          <cell r="C471" t="str">
            <v>中粗米粉</v>
          </cell>
          <cell r="D471" t="str">
            <v>5包</v>
          </cell>
          <cell r="H471" t="str">
            <v>中粗米粉</v>
          </cell>
          <cell r="I471">
            <v>2.52E-2</v>
          </cell>
          <cell r="J471">
            <v>0</v>
          </cell>
          <cell r="K471" t="str">
            <v/>
          </cell>
        </row>
        <row r="472">
          <cell r="C472" t="str">
            <v>芹菜</v>
          </cell>
          <cell r="D472">
            <v>0.2</v>
          </cell>
          <cell r="H472" t="str">
            <v>芹菜</v>
          </cell>
          <cell r="I472">
            <v>3.0000000000000001E-3</v>
          </cell>
          <cell r="J472">
            <v>0</v>
          </cell>
          <cell r="K472" t="str">
            <v/>
          </cell>
        </row>
        <row r="473">
          <cell r="B473" t="str">
            <v>蘿蔔糕湯</v>
          </cell>
          <cell r="C473" t="str">
            <v>蘿蔔糕(盒)</v>
          </cell>
          <cell r="D473" t="str">
            <v>7盒</v>
          </cell>
          <cell r="E473" t="str">
            <v>豆芽菜</v>
          </cell>
          <cell r="F473">
            <v>1</v>
          </cell>
          <cell r="G473" t="str">
            <v>蘿蔔糕湯</v>
          </cell>
          <cell r="H473" t="str">
            <v>蘿蔔糕(盒)</v>
          </cell>
          <cell r="I473">
            <v>8.8999999999999996E-2</v>
          </cell>
          <cell r="J473" t="str">
            <v>豆芽菜</v>
          </cell>
          <cell r="K473">
            <v>1.2999999999999999E-2</v>
          </cell>
          <cell r="L473">
            <v>1.7799999999999998</v>
          </cell>
          <cell r="M473">
            <v>0.54285714285714293</v>
          </cell>
          <cell r="N473">
            <v>0</v>
          </cell>
          <cell r="O473">
            <v>0.23</v>
          </cell>
          <cell r="P473">
            <v>0</v>
          </cell>
          <cell r="Q473">
            <v>0</v>
          </cell>
          <cell r="R473">
            <v>0</v>
          </cell>
        </row>
        <row r="474">
          <cell r="C474" t="str">
            <v>豬肉絲</v>
          </cell>
          <cell r="D474">
            <v>1.5</v>
          </cell>
          <cell r="E474" t="str">
            <v>紅蘿蔔</v>
          </cell>
          <cell r="F474">
            <v>0.5</v>
          </cell>
          <cell r="H474" t="str">
            <v>豬肉絲</v>
          </cell>
          <cell r="I474">
            <v>1.9E-2</v>
          </cell>
          <cell r="J474" t="str">
            <v>紅蘿蔔</v>
          </cell>
          <cell r="K474">
            <v>6.0000000000000001E-3</v>
          </cell>
        </row>
        <row r="475">
          <cell r="C475" t="str">
            <v>蝦米</v>
          </cell>
          <cell r="D475">
            <v>0.1</v>
          </cell>
          <cell r="E475" t="str">
            <v>芹菜</v>
          </cell>
          <cell r="F475">
            <v>0.3</v>
          </cell>
          <cell r="H475" t="str">
            <v>蝦米</v>
          </cell>
          <cell r="I475">
            <v>1E-3</v>
          </cell>
          <cell r="J475" t="str">
            <v>芹菜</v>
          </cell>
          <cell r="K475">
            <v>4.0000000000000001E-3</v>
          </cell>
        </row>
        <row r="476">
          <cell r="B476" t="str">
            <v>鍋燒烏龍麵</v>
          </cell>
          <cell r="C476" t="str">
            <v>粗烏龍麵</v>
          </cell>
          <cell r="D476">
            <v>4.2</v>
          </cell>
          <cell r="E476" t="str">
            <v>竹輪</v>
          </cell>
          <cell r="F476">
            <v>1.2</v>
          </cell>
          <cell r="G476" t="str">
            <v>鍋燒烏龍麵</v>
          </cell>
          <cell r="H476" t="str">
            <v>粗烏龍麵</v>
          </cell>
          <cell r="I476">
            <v>5.2999999999999999E-2</v>
          </cell>
          <cell r="J476" t="str">
            <v>竹輪</v>
          </cell>
          <cell r="K476">
            <v>1.4999999999999999E-2</v>
          </cell>
          <cell r="L476">
            <v>0.88333333333333341</v>
          </cell>
          <cell r="M476">
            <v>0.74821428571428572</v>
          </cell>
          <cell r="N476">
            <v>0</v>
          </cell>
          <cell r="O476">
            <v>0.17</v>
          </cell>
          <cell r="P476">
            <v>0</v>
          </cell>
          <cell r="Q476">
            <v>0</v>
          </cell>
          <cell r="R476">
            <v>0</v>
          </cell>
        </row>
        <row r="477">
          <cell r="C477" t="str">
            <v>豬肉絲</v>
          </cell>
          <cell r="D477">
            <v>1</v>
          </cell>
          <cell r="E477" t="str">
            <v>小白菜</v>
          </cell>
          <cell r="F477">
            <v>1</v>
          </cell>
          <cell r="H477" t="str">
            <v>豬肉絲</v>
          </cell>
          <cell r="I477">
            <v>1.2999999999999999E-2</v>
          </cell>
          <cell r="J477" t="str">
            <v>小白菜</v>
          </cell>
          <cell r="K477">
            <v>1.2999999999999999E-2</v>
          </cell>
        </row>
        <row r="478">
          <cell r="C478" t="str">
            <v>凍豆腐</v>
          </cell>
          <cell r="D478">
            <v>1</v>
          </cell>
          <cell r="E478" t="str">
            <v>紅蘿蔔</v>
          </cell>
          <cell r="F478">
            <v>0.3</v>
          </cell>
          <cell r="H478" t="str">
            <v>凍豆腐</v>
          </cell>
          <cell r="I478">
            <v>1.2999999999999999E-2</v>
          </cell>
          <cell r="J478" t="str">
            <v>紅蘿蔔</v>
          </cell>
          <cell r="K478">
            <v>4.0000000000000001E-3</v>
          </cell>
        </row>
        <row r="479">
          <cell r="B479" t="str">
            <v>鍋燒麵</v>
          </cell>
          <cell r="C479" t="str">
            <v>粗烏龍麵</v>
          </cell>
          <cell r="D479">
            <v>4.2</v>
          </cell>
          <cell r="E479" t="str">
            <v>竹輪</v>
          </cell>
          <cell r="F479">
            <v>0.6</v>
          </cell>
          <cell r="G479" t="str">
            <v>鍋燒麵</v>
          </cell>
          <cell r="H479" t="str">
            <v>粗烏龍麵</v>
          </cell>
          <cell r="I479">
            <v>5.2999999999999999E-2</v>
          </cell>
          <cell r="J479" t="str">
            <v>竹輪</v>
          </cell>
          <cell r="K479">
            <v>8.0000000000000002E-3</v>
          </cell>
          <cell r="L479">
            <v>0.88333333333333341</v>
          </cell>
          <cell r="M479">
            <v>0.71428571428571441</v>
          </cell>
          <cell r="N479">
            <v>0</v>
          </cell>
          <cell r="O479">
            <v>0.18</v>
          </cell>
          <cell r="P479">
            <v>0</v>
          </cell>
          <cell r="Q479">
            <v>0</v>
          </cell>
          <cell r="R479">
            <v>0</v>
          </cell>
        </row>
        <row r="480">
          <cell r="C480" t="str">
            <v>豬肉絲</v>
          </cell>
          <cell r="D480">
            <v>1.5</v>
          </cell>
          <cell r="E480" t="str">
            <v>小白菜</v>
          </cell>
          <cell r="F480">
            <v>1</v>
          </cell>
          <cell r="H480" t="str">
            <v>豬肉絲</v>
          </cell>
          <cell r="I480">
            <v>1.9E-2</v>
          </cell>
          <cell r="J480" t="str">
            <v>小白菜</v>
          </cell>
          <cell r="K480">
            <v>1.2999999999999999E-2</v>
          </cell>
        </row>
        <row r="481">
          <cell r="C481" t="str">
            <v>魚板</v>
          </cell>
          <cell r="D481">
            <v>0.3</v>
          </cell>
          <cell r="E481" t="str">
            <v>紅蘿蔔</v>
          </cell>
          <cell r="F481">
            <v>0.4</v>
          </cell>
          <cell r="H481" t="str">
            <v>魚板</v>
          </cell>
          <cell r="I481">
            <v>4.0000000000000001E-3</v>
          </cell>
          <cell r="J481" t="str">
            <v>紅蘿蔔</v>
          </cell>
          <cell r="K481">
            <v>5.0000000000000001E-3</v>
          </cell>
        </row>
        <row r="482">
          <cell r="B482" t="str">
            <v>花枝羹麵</v>
          </cell>
          <cell r="C482" t="str">
            <v>花枝羹</v>
          </cell>
          <cell r="D482">
            <v>2.5</v>
          </cell>
          <cell r="E482" t="str">
            <v>蒜酥</v>
          </cell>
          <cell r="F482" t="str">
            <v>2小包</v>
          </cell>
          <cell r="G482" t="str">
            <v>花枝羹麵</v>
          </cell>
          <cell r="H482" t="str">
            <v>花枝羹</v>
          </cell>
          <cell r="I482">
            <v>3.2000000000000001E-2</v>
          </cell>
          <cell r="J482" t="str">
            <v>蒜酥</v>
          </cell>
          <cell r="K482">
            <v>3.7499999999999999E-3</v>
          </cell>
          <cell r="L482">
            <v>1.1777777777777778</v>
          </cell>
          <cell r="M482">
            <v>0.64</v>
          </cell>
          <cell r="N482">
            <v>0</v>
          </cell>
          <cell r="O482">
            <v>0.25</v>
          </cell>
          <cell r="P482">
            <v>0</v>
          </cell>
          <cell r="Q482">
            <v>0</v>
          </cell>
          <cell r="R482">
            <v>0</v>
          </cell>
        </row>
        <row r="483">
          <cell r="C483" t="str">
            <v>油麵</v>
          </cell>
          <cell r="D483">
            <v>4.2</v>
          </cell>
          <cell r="E483" t="str">
            <v>柴魚片</v>
          </cell>
          <cell r="F483" t="str">
            <v>2小包</v>
          </cell>
          <cell r="H483" t="str">
            <v>油麵</v>
          </cell>
          <cell r="I483">
            <v>5.2999999999999999E-2</v>
          </cell>
          <cell r="J483" t="str">
            <v>柴魚片</v>
          </cell>
          <cell r="K483">
            <v>7.4999999999999997E-3</v>
          </cell>
        </row>
        <row r="484">
          <cell r="C484" t="str">
            <v>高麗菜</v>
          </cell>
          <cell r="D484">
            <v>2</v>
          </cell>
          <cell r="E484" t="str">
            <v>沙茶醬</v>
          </cell>
          <cell r="F484" t="str">
            <v>1小瓶</v>
          </cell>
          <cell r="H484" t="str">
            <v>高麗菜</v>
          </cell>
          <cell r="I484">
            <v>2.5000000000000001E-2</v>
          </cell>
          <cell r="J484" t="str">
            <v>沙茶醬</v>
          </cell>
          <cell r="K484">
            <v>3.2499999999999999E-3</v>
          </cell>
        </row>
        <row r="485">
          <cell r="B485" t="str">
            <v>米苔目湯</v>
          </cell>
          <cell r="C485" t="str">
            <v>米苔目</v>
          </cell>
          <cell r="D485">
            <v>4.2</v>
          </cell>
          <cell r="E485" t="str">
            <v>生香菇</v>
          </cell>
          <cell r="F485">
            <v>0.3</v>
          </cell>
          <cell r="G485" t="str">
            <v>米苔目湯</v>
          </cell>
          <cell r="H485" t="str">
            <v>米苔目</v>
          </cell>
          <cell r="I485">
            <v>5.2999999999999999E-2</v>
          </cell>
          <cell r="J485" t="str">
            <v>生香菇</v>
          </cell>
          <cell r="K485">
            <v>4.0000000000000001E-3</v>
          </cell>
          <cell r="L485">
            <v>1.06</v>
          </cell>
          <cell r="M485">
            <v>0</v>
          </cell>
          <cell r="N485">
            <v>0</v>
          </cell>
          <cell r="O485">
            <v>0.28999999999999998</v>
          </cell>
          <cell r="P485">
            <v>0</v>
          </cell>
          <cell r="Q485">
            <v>0</v>
          </cell>
          <cell r="R485">
            <v>0</v>
          </cell>
        </row>
        <row r="486">
          <cell r="C486" t="str">
            <v>高麗菜</v>
          </cell>
          <cell r="D486">
            <v>2</v>
          </cell>
          <cell r="H486" t="str">
            <v>高麗菜</v>
          </cell>
          <cell r="I486">
            <v>2.5000000000000001E-2</v>
          </cell>
          <cell r="J486">
            <v>0</v>
          </cell>
          <cell r="K486" t="str">
            <v/>
          </cell>
        </row>
        <row r="487">
          <cell r="C487" t="str">
            <v>蝦皮</v>
          </cell>
          <cell r="D487">
            <v>0.1</v>
          </cell>
          <cell r="H487" t="str">
            <v>蝦皮</v>
          </cell>
          <cell r="I487">
            <v>1E-3</v>
          </cell>
          <cell r="J487">
            <v>0</v>
          </cell>
          <cell r="K487" t="str">
            <v/>
          </cell>
        </row>
        <row r="488">
          <cell r="B488" t="str">
            <v>粿仔條湯</v>
          </cell>
          <cell r="C488" t="str">
            <v>粿仔條</v>
          </cell>
          <cell r="D488">
            <v>4.2</v>
          </cell>
          <cell r="E488" t="str">
            <v>生香菇</v>
          </cell>
          <cell r="F488">
            <v>1.2</v>
          </cell>
          <cell r="G488" t="str">
            <v>粿仔條湯</v>
          </cell>
          <cell r="H488" t="str">
            <v>粿仔條</v>
          </cell>
          <cell r="I488">
            <v>5.2999999999999999E-2</v>
          </cell>
          <cell r="J488" t="str">
            <v>生香菇</v>
          </cell>
          <cell r="K488">
            <v>1.4999999999999999E-2</v>
          </cell>
          <cell r="L488">
            <v>2.12</v>
          </cell>
          <cell r="M488">
            <v>0.4285714285714286</v>
          </cell>
          <cell r="N488">
            <v>0</v>
          </cell>
          <cell r="O488">
            <v>0.33</v>
          </cell>
          <cell r="P488">
            <v>0</v>
          </cell>
          <cell r="Q488">
            <v>0</v>
          </cell>
          <cell r="R488">
            <v>0</v>
          </cell>
        </row>
        <row r="489">
          <cell r="C489" t="str">
            <v>肉絲</v>
          </cell>
          <cell r="D489">
            <v>1.2</v>
          </cell>
          <cell r="E489" t="str">
            <v>韭菜</v>
          </cell>
          <cell r="F489">
            <v>0.4</v>
          </cell>
          <cell r="H489" t="str">
            <v>肉絲</v>
          </cell>
          <cell r="I489">
            <v>1.4999999999999999E-2</v>
          </cell>
          <cell r="J489" t="str">
            <v>韭菜</v>
          </cell>
          <cell r="K489">
            <v>5.0000000000000001E-3</v>
          </cell>
        </row>
        <row r="490">
          <cell r="C490" t="str">
            <v>豆芽菜</v>
          </cell>
          <cell r="D490">
            <v>1</v>
          </cell>
          <cell r="E490" t="str">
            <v>油蔥酥</v>
          </cell>
          <cell r="F490" t="str">
            <v>1小包</v>
          </cell>
          <cell r="H490" t="str">
            <v>豆芽菜</v>
          </cell>
          <cell r="I490">
            <v>1.2999999999999999E-2</v>
          </cell>
          <cell r="J490" t="str">
            <v>油蔥酥</v>
          </cell>
          <cell r="K490">
            <v>1.9499999999999999E-3</v>
          </cell>
        </row>
        <row r="491">
          <cell r="B491" t="str">
            <v>青菜餛飩湯</v>
          </cell>
          <cell r="C491" t="str">
            <v>餛飩</v>
          </cell>
          <cell r="D491" t="str">
            <v>160顆</v>
          </cell>
          <cell r="E491" t="str">
            <v>油蔥酥</v>
          </cell>
          <cell r="F491" t="str">
            <v>1小包</v>
          </cell>
          <cell r="G491" t="str">
            <v>青菜餛飩湯</v>
          </cell>
          <cell r="H491" t="str">
            <v>餛飩</v>
          </cell>
          <cell r="I491">
            <v>2.0249999999999999</v>
          </cell>
          <cell r="J491" t="str">
            <v>油蔥酥</v>
          </cell>
          <cell r="K491">
            <v>1.9499999999999999E-3</v>
          </cell>
          <cell r="L491">
            <v>0.40500000000000003</v>
          </cell>
          <cell r="M491">
            <v>0.34425</v>
          </cell>
          <cell r="N491">
            <v>0</v>
          </cell>
          <cell r="O491">
            <v>0.21249999999999999</v>
          </cell>
          <cell r="P491">
            <v>0</v>
          </cell>
          <cell r="Q491">
            <v>0.20250000000000001</v>
          </cell>
          <cell r="R491">
            <v>0</v>
          </cell>
        </row>
        <row r="492">
          <cell r="C492" t="str">
            <v>小白菜</v>
          </cell>
          <cell r="D492">
            <v>1.2</v>
          </cell>
          <cell r="H492" t="str">
            <v>小白菜</v>
          </cell>
          <cell r="I492">
            <v>1.4999999999999999E-2</v>
          </cell>
          <cell r="J492">
            <v>0</v>
          </cell>
          <cell r="K492" t="str">
            <v/>
          </cell>
        </row>
        <row r="493">
          <cell r="C493" t="str">
            <v>紅蘿蔔</v>
          </cell>
          <cell r="D493" t="str">
            <v>2根</v>
          </cell>
          <cell r="H493" t="str">
            <v>紅蘿蔔</v>
          </cell>
          <cell r="I493">
            <v>6.2500000000000003E-3</v>
          </cell>
          <cell r="J493">
            <v>0</v>
          </cell>
          <cell r="K493" t="str">
            <v/>
          </cell>
        </row>
        <row r="494">
          <cell r="B494" t="str">
            <v>餛飩湯</v>
          </cell>
          <cell r="C494" t="str">
            <v>餛飩</v>
          </cell>
          <cell r="D494" t="str">
            <v>160顆</v>
          </cell>
          <cell r="E494" t="str">
            <v>油蔥酥</v>
          </cell>
          <cell r="F494" t="str">
            <v>1小包</v>
          </cell>
          <cell r="G494" t="str">
            <v>餛飩湯</v>
          </cell>
          <cell r="H494" t="str">
            <v>餛飩</v>
          </cell>
          <cell r="I494">
            <v>2.0249999999999999</v>
          </cell>
          <cell r="J494" t="str">
            <v>油蔥酥</v>
          </cell>
          <cell r="K494">
            <v>1.9499999999999999E-3</v>
          </cell>
          <cell r="L494">
            <v>0.40500000000000003</v>
          </cell>
          <cell r="M494">
            <v>0.34425</v>
          </cell>
          <cell r="N494">
            <v>0</v>
          </cell>
          <cell r="O494">
            <v>0.21249999999999999</v>
          </cell>
          <cell r="P494">
            <v>0</v>
          </cell>
          <cell r="Q494">
            <v>0.20250000000000001</v>
          </cell>
          <cell r="R494">
            <v>0</v>
          </cell>
        </row>
        <row r="495">
          <cell r="C495" t="str">
            <v>小白菜</v>
          </cell>
          <cell r="D495">
            <v>1.2</v>
          </cell>
          <cell r="H495" t="str">
            <v>小白菜</v>
          </cell>
          <cell r="I495">
            <v>1.4999999999999999E-2</v>
          </cell>
          <cell r="J495">
            <v>0</v>
          </cell>
          <cell r="K495" t="str">
            <v/>
          </cell>
        </row>
        <row r="496">
          <cell r="C496" t="str">
            <v>紅蘿蔔</v>
          </cell>
          <cell r="D496" t="str">
            <v>2根</v>
          </cell>
          <cell r="H496" t="str">
            <v>紅蘿蔔</v>
          </cell>
          <cell r="I496">
            <v>6.2500000000000003E-3</v>
          </cell>
          <cell r="J496">
            <v>0</v>
          </cell>
          <cell r="K496" t="str">
            <v/>
          </cell>
        </row>
        <row r="497">
          <cell r="B497" t="str">
            <v>香菇蘿蔔雞湯</v>
          </cell>
          <cell r="C497" t="str">
            <v>雞骨腿丁</v>
          </cell>
          <cell r="D497">
            <v>5</v>
          </cell>
          <cell r="E497" t="str">
            <v>薑片</v>
          </cell>
          <cell r="F497">
            <v>0.1</v>
          </cell>
          <cell r="G497" t="str">
            <v>香菇蘿蔔雞湯</v>
          </cell>
          <cell r="H497" t="str">
            <v>雞骨腿丁</v>
          </cell>
          <cell r="I497">
            <v>6.3E-2</v>
          </cell>
          <cell r="J497" t="str">
            <v>薑片</v>
          </cell>
          <cell r="K497">
            <v>1E-3</v>
          </cell>
          <cell r="L497">
            <v>0</v>
          </cell>
          <cell r="M497">
            <v>0.95454545454545459</v>
          </cell>
          <cell r="N497">
            <v>0</v>
          </cell>
          <cell r="O497">
            <v>0.55000000000000004</v>
          </cell>
          <cell r="P497">
            <v>0</v>
          </cell>
          <cell r="Q497">
            <v>0</v>
          </cell>
          <cell r="R497">
            <v>0</v>
          </cell>
        </row>
        <row r="498">
          <cell r="C498" t="str">
            <v>生香菇</v>
          </cell>
          <cell r="D498">
            <v>1</v>
          </cell>
          <cell r="H498" t="str">
            <v>生香菇</v>
          </cell>
          <cell r="I498">
            <v>1.2999999999999999E-2</v>
          </cell>
          <cell r="J498">
            <v>0</v>
          </cell>
          <cell r="K498" t="str">
            <v/>
          </cell>
        </row>
        <row r="499">
          <cell r="C499" t="str">
            <v>白蘿蔔</v>
          </cell>
          <cell r="D499">
            <v>3.2</v>
          </cell>
          <cell r="H499" t="str">
            <v>白蘿蔔</v>
          </cell>
          <cell r="I499">
            <v>4.1000000000000002E-2</v>
          </cell>
          <cell r="J499">
            <v>0</v>
          </cell>
          <cell r="K499" t="str">
            <v/>
          </cell>
        </row>
        <row r="500">
          <cell r="B500" t="str">
            <v>魷魚羹湯</v>
          </cell>
          <cell r="C500" t="str">
            <v>魷魚羹</v>
          </cell>
          <cell r="D500">
            <v>1.6</v>
          </cell>
          <cell r="E500" t="str">
            <v>黑木耳</v>
          </cell>
          <cell r="F500">
            <v>0.3</v>
          </cell>
          <cell r="G500" t="str">
            <v>魷魚羹湯</v>
          </cell>
          <cell r="H500" t="str">
            <v>魷魚羹</v>
          </cell>
          <cell r="I500">
            <v>0.02</v>
          </cell>
          <cell r="J500" t="str">
            <v>黑木耳</v>
          </cell>
          <cell r="K500">
            <v>4.0000000000000001E-3</v>
          </cell>
          <cell r="L500">
            <v>0</v>
          </cell>
          <cell r="M500">
            <v>0.4</v>
          </cell>
          <cell r="N500">
            <v>0</v>
          </cell>
          <cell r="O500">
            <v>0.26</v>
          </cell>
          <cell r="P500">
            <v>0</v>
          </cell>
          <cell r="Q500">
            <v>0</v>
          </cell>
          <cell r="R500">
            <v>0</v>
          </cell>
        </row>
        <row r="501">
          <cell r="C501" t="str">
            <v>大白菜</v>
          </cell>
          <cell r="D501">
            <v>1</v>
          </cell>
          <cell r="E501" t="str">
            <v>紅蘿蔔</v>
          </cell>
          <cell r="F501">
            <v>0.3</v>
          </cell>
          <cell r="H501" t="str">
            <v>大白菜</v>
          </cell>
          <cell r="I501">
            <v>1.2999999999999999E-2</v>
          </cell>
          <cell r="J501" t="str">
            <v>紅蘿蔔</v>
          </cell>
          <cell r="K501">
            <v>4.0000000000000001E-3</v>
          </cell>
        </row>
        <row r="502">
          <cell r="C502" t="str">
            <v>筍籤</v>
          </cell>
          <cell r="D502">
            <v>0.3</v>
          </cell>
          <cell r="E502" t="str">
            <v>香菜</v>
          </cell>
          <cell r="F502">
            <v>0.1</v>
          </cell>
          <cell r="H502" t="str">
            <v>筍籤</v>
          </cell>
          <cell r="I502">
            <v>4.0000000000000001E-3</v>
          </cell>
          <cell r="J502" t="str">
            <v>香菜</v>
          </cell>
          <cell r="K502">
            <v>1E-3</v>
          </cell>
        </row>
        <row r="503">
          <cell r="B503" t="str">
            <v>竹筍雞湯</v>
          </cell>
          <cell r="C503" t="str">
            <v>竹筍</v>
          </cell>
          <cell r="D503">
            <v>5</v>
          </cell>
          <cell r="E503" t="str">
            <v>紅蘿蔔</v>
          </cell>
          <cell r="F503" t="str">
            <v>1根</v>
          </cell>
          <cell r="G503" t="str">
            <v>竹筍雞湯</v>
          </cell>
          <cell r="H503" t="str">
            <v>竹筍</v>
          </cell>
          <cell r="I503">
            <v>6.3E-2</v>
          </cell>
          <cell r="J503" t="str">
            <v>紅蘿蔔</v>
          </cell>
          <cell r="K503">
            <v>3.2499999999999999E-3</v>
          </cell>
          <cell r="L503">
            <v>0</v>
          </cell>
          <cell r="M503">
            <v>0</v>
          </cell>
          <cell r="N503">
            <v>0</v>
          </cell>
          <cell r="O503">
            <v>0.79249999999999998</v>
          </cell>
          <cell r="P503">
            <v>0</v>
          </cell>
          <cell r="Q503">
            <v>0</v>
          </cell>
          <cell r="R503">
            <v>0</v>
          </cell>
        </row>
        <row r="504">
          <cell r="C504" t="str">
            <v>棒腿丁</v>
          </cell>
          <cell r="D504">
            <v>3.6</v>
          </cell>
          <cell r="H504" t="str">
            <v>棒腿丁</v>
          </cell>
          <cell r="I504">
            <v>4.5999999999999999E-2</v>
          </cell>
          <cell r="J504">
            <v>0</v>
          </cell>
          <cell r="K504" t="str">
            <v/>
          </cell>
        </row>
        <row r="505">
          <cell r="C505" t="str">
            <v>生香菇</v>
          </cell>
          <cell r="D505">
            <v>1</v>
          </cell>
          <cell r="H505" t="str">
            <v>生香菇</v>
          </cell>
          <cell r="I505">
            <v>1.2999999999999999E-2</v>
          </cell>
          <cell r="J505">
            <v>0</v>
          </cell>
          <cell r="K505" t="str">
            <v/>
          </cell>
        </row>
        <row r="506">
          <cell r="B506" t="str">
            <v>蘿蔔雞湯</v>
          </cell>
          <cell r="C506" t="str">
            <v>白蘿蔔</v>
          </cell>
          <cell r="D506">
            <v>3</v>
          </cell>
          <cell r="G506" t="str">
            <v>蘿蔔雞湯</v>
          </cell>
          <cell r="H506" t="str">
            <v>白蘿蔔</v>
          </cell>
          <cell r="I506">
            <v>3.7999999999999999E-2</v>
          </cell>
          <cell r="J506">
            <v>0</v>
          </cell>
          <cell r="K506" t="str">
            <v/>
          </cell>
          <cell r="L506">
            <v>0</v>
          </cell>
          <cell r="M506">
            <v>0.80303030303030309</v>
          </cell>
          <cell r="N506">
            <v>0</v>
          </cell>
          <cell r="O506">
            <v>0.41000000000000003</v>
          </cell>
          <cell r="P506">
            <v>0</v>
          </cell>
          <cell r="Q506">
            <v>0</v>
          </cell>
          <cell r="R506">
            <v>0</v>
          </cell>
        </row>
        <row r="507">
          <cell r="C507" t="str">
            <v>棒棒腿丁</v>
          </cell>
          <cell r="D507">
            <v>4.2</v>
          </cell>
          <cell r="H507" t="str">
            <v>棒棒腿丁</v>
          </cell>
          <cell r="I507">
            <v>5.2999999999999999E-2</v>
          </cell>
          <cell r="J507">
            <v>0</v>
          </cell>
          <cell r="K507" t="str">
            <v/>
          </cell>
        </row>
        <row r="508">
          <cell r="C508" t="str">
            <v>薑片</v>
          </cell>
          <cell r="D508">
            <v>0.2</v>
          </cell>
          <cell r="H508" t="str">
            <v>薑片</v>
          </cell>
          <cell r="I508">
            <v>3.0000000000000001E-3</v>
          </cell>
          <cell r="J508">
            <v>0</v>
          </cell>
          <cell r="K508" t="str">
            <v/>
          </cell>
        </row>
        <row r="509">
          <cell r="B509" t="str">
            <v>山藥雞湯</v>
          </cell>
          <cell r="C509" t="str">
            <v>棒棒腿丁</v>
          </cell>
          <cell r="D509">
            <v>5</v>
          </cell>
          <cell r="G509" t="str">
            <v>山藥雞湯</v>
          </cell>
          <cell r="H509" t="str">
            <v>棒棒腿丁</v>
          </cell>
          <cell r="I509">
            <v>6.3E-2</v>
          </cell>
          <cell r="J509">
            <v>0</v>
          </cell>
          <cell r="K509" t="str">
            <v/>
          </cell>
          <cell r="L509">
            <v>0.54999999999999993</v>
          </cell>
          <cell r="M509">
            <v>0.95454545454545459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</row>
        <row r="510">
          <cell r="C510" t="str">
            <v>山藥</v>
          </cell>
          <cell r="D510">
            <v>3.5</v>
          </cell>
          <cell r="H510" t="str">
            <v>山藥</v>
          </cell>
          <cell r="I510">
            <v>4.3999999999999997E-2</v>
          </cell>
          <cell r="J510">
            <v>0</v>
          </cell>
          <cell r="K510" t="str">
            <v/>
          </cell>
        </row>
        <row r="511">
          <cell r="H511">
            <v>0</v>
          </cell>
          <cell r="I511" t="str">
            <v/>
          </cell>
          <cell r="J511">
            <v>0</v>
          </cell>
          <cell r="K511" t="str">
            <v/>
          </cell>
        </row>
        <row r="512">
          <cell r="B512" t="str">
            <v>香菇雞湯</v>
          </cell>
          <cell r="C512" t="str">
            <v>生香菇</v>
          </cell>
          <cell r="D512">
            <v>3</v>
          </cell>
          <cell r="G512" t="str">
            <v>香菇雞湯</v>
          </cell>
          <cell r="H512" t="str">
            <v>生香菇</v>
          </cell>
          <cell r="I512">
            <v>3.7999999999999999E-2</v>
          </cell>
          <cell r="J512">
            <v>0</v>
          </cell>
          <cell r="K512" t="str">
            <v/>
          </cell>
          <cell r="L512">
            <v>0</v>
          </cell>
          <cell r="M512">
            <v>0.95454545454545459</v>
          </cell>
          <cell r="N512">
            <v>0</v>
          </cell>
          <cell r="O512">
            <v>0.38</v>
          </cell>
          <cell r="P512">
            <v>0</v>
          </cell>
          <cell r="Q512">
            <v>0</v>
          </cell>
          <cell r="R512">
            <v>0</v>
          </cell>
        </row>
        <row r="513">
          <cell r="C513" t="str">
            <v>棒棒腿丁</v>
          </cell>
          <cell r="D513">
            <v>5</v>
          </cell>
          <cell r="H513" t="str">
            <v>棒棒腿丁</v>
          </cell>
          <cell r="I513">
            <v>6.3E-2</v>
          </cell>
          <cell r="J513">
            <v>0</v>
          </cell>
          <cell r="K513" t="str">
            <v/>
          </cell>
        </row>
        <row r="514">
          <cell r="H514">
            <v>0</v>
          </cell>
          <cell r="I514" t="str">
            <v/>
          </cell>
          <cell r="J514">
            <v>0</v>
          </cell>
          <cell r="K514" t="str">
            <v/>
          </cell>
        </row>
        <row r="515">
          <cell r="B515" t="str">
            <v>鮮菇雞湯</v>
          </cell>
          <cell r="C515" t="str">
            <v>生香菇</v>
          </cell>
          <cell r="D515">
            <v>0.8</v>
          </cell>
          <cell r="E515" t="str">
            <v>美白菇</v>
          </cell>
          <cell r="F515" t="str">
            <v>1包</v>
          </cell>
          <cell r="G515" t="str">
            <v>鮮菇雞湯</v>
          </cell>
          <cell r="H515" t="str">
            <v>生香菇</v>
          </cell>
          <cell r="I515">
            <v>0.01</v>
          </cell>
          <cell r="J515" t="str">
            <v>美白菇</v>
          </cell>
          <cell r="K515">
            <v>1.2999999999999999E-3</v>
          </cell>
          <cell r="L515">
            <v>0</v>
          </cell>
          <cell r="M515">
            <v>0.95</v>
          </cell>
          <cell r="N515">
            <v>0</v>
          </cell>
          <cell r="O515">
            <v>0.14799999999999999</v>
          </cell>
          <cell r="P515">
            <v>0</v>
          </cell>
          <cell r="Q515">
            <v>0</v>
          </cell>
          <cell r="R515">
            <v>0</v>
          </cell>
        </row>
        <row r="516">
          <cell r="C516" t="str">
            <v>雞腿仁丁</v>
          </cell>
          <cell r="D516">
            <v>3</v>
          </cell>
          <cell r="E516" t="str">
            <v>鴻喜菇</v>
          </cell>
          <cell r="F516" t="str">
            <v>2包</v>
          </cell>
          <cell r="H516" t="str">
            <v>雞腿仁丁</v>
          </cell>
          <cell r="I516">
            <v>3.7999999999999999E-2</v>
          </cell>
          <cell r="J516" t="str">
            <v>鴻喜菇</v>
          </cell>
          <cell r="K516">
            <v>2.5000000000000005E-3</v>
          </cell>
        </row>
        <row r="517">
          <cell r="C517" t="str">
            <v>薑片</v>
          </cell>
          <cell r="D517">
            <v>0.1</v>
          </cell>
          <cell r="H517" t="str">
            <v>薑片</v>
          </cell>
          <cell r="I517">
            <v>1E-3</v>
          </cell>
          <cell r="J517">
            <v>0</v>
          </cell>
          <cell r="K517" t="str">
            <v/>
          </cell>
        </row>
        <row r="518">
          <cell r="B518" t="str">
            <v>結頭菜雞湯</v>
          </cell>
          <cell r="C518" t="str">
            <v>結頭菜</v>
          </cell>
          <cell r="D518">
            <v>4</v>
          </cell>
          <cell r="G518" t="str">
            <v>結頭菜雞湯</v>
          </cell>
          <cell r="H518" t="str">
            <v>結頭菜</v>
          </cell>
          <cell r="I518">
            <v>5.0999999999999997E-2</v>
          </cell>
          <cell r="J518">
            <v>0</v>
          </cell>
          <cell r="K518" t="str">
            <v/>
          </cell>
          <cell r="L518">
            <v>0</v>
          </cell>
          <cell r="M518">
            <v>0.95454545454545459</v>
          </cell>
          <cell r="N518">
            <v>0</v>
          </cell>
          <cell r="O518">
            <v>0.01</v>
          </cell>
          <cell r="P518">
            <v>0</v>
          </cell>
          <cell r="Q518">
            <v>0</v>
          </cell>
          <cell r="R518">
            <v>0</v>
          </cell>
        </row>
        <row r="519">
          <cell r="C519" t="str">
            <v>棒棒腿丁</v>
          </cell>
          <cell r="D519">
            <v>5</v>
          </cell>
          <cell r="H519" t="str">
            <v>棒棒腿丁</v>
          </cell>
          <cell r="I519">
            <v>6.3E-2</v>
          </cell>
          <cell r="J519">
            <v>0</v>
          </cell>
          <cell r="K519" t="str">
            <v/>
          </cell>
        </row>
        <row r="520">
          <cell r="C520" t="str">
            <v>嫩薑絲</v>
          </cell>
          <cell r="D520">
            <v>0.1</v>
          </cell>
          <cell r="H520" t="str">
            <v>嫩薑絲</v>
          </cell>
          <cell r="I520">
            <v>1E-3</v>
          </cell>
          <cell r="J520">
            <v>0</v>
          </cell>
          <cell r="K520" t="str">
            <v/>
          </cell>
        </row>
        <row r="521">
          <cell r="B521" t="str">
            <v>大滷湯</v>
          </cell>
          <cell r="C521" t="str">
            <v>豬肉片</v>
          </cell>
          <cell r="D521">
            <v>1.5</v>
          </cell>
          <cell r="E521" t="str">
            <v>雞蛋</v>
          </cell>
          <cell r="F521">
            <v>0.8</v>
          </cell>
          <cell r="G521" t="str">
            <v>大滷湯</v>
          </cell>
          <cell r="H521" t="str">
            <v>豬肉片</v>
          </cell>
          <cell r="I521">
            <v>1.9E-2</v>
          </cell>
          <cell r="J521" t="str">
            <v>雞蛋</v>
          </cell>
          <cell r="K521">
            <v>0.01</v>
          </cell>
          <cell r="L521">
            <v>0.75</v>
          </cell>
          <cell r="M521">
            <v>0.69670329670329678</v>
          </cell>
          <cell r="N521">
            <v>0</v>
          </cell>
          <cell r="O521">
            <v>0.41</v>
          </cell>
          <cell r="P521">
            <v>0</v>
          </cell>
          <cell r="Q521">
            <v>0</v>
          </cell>
          <cell r="R521">
            <v>0</v>
          </cell>
        </row>
        <row r="522">
          <cell r="C522" t="str">
            <v>包心白菜</v>
          </cell>
          <cell r="D522">
            <v>2</v>
          </cell>
          <cell r="E522" t="str">
            <v>木耳</v>
          </cell>
          <cell r="F522">
            <v>0.5</v>
          </cell>
          <cell r="H522" t="str">
            <v>包心白菜</v>
          </cell>
          <cell r="I522">
            <v>2.5000000000000001E-2</v>
          </cell>
          <cell r="J522" t="str">
            <v>木耳</v>
          </cell>
          <cell r="K522">
            <v>6.0000000000000001E-3</v>
          </cell>
        </row>
        <row r="523">
          <cell r="C523" t="str">
            <v>胡蘿蔔</v>
          </cell>
          <cell r="D523">
            <v>0.8</v>
          </cell>
          <cell r="E523" t="str">
            <v>太白粉</v>
          </cell>
          <cell r="F523">
            <v>1.2</v>
          </cell>
          <cell r="H523" t="str">
            <v>胡蘿蔔</v>
          </cell>
          <cell r="I523">
            <v>0.01</v>
          </cell>
          <cell r="J523" t="str">
            <v>太白粉</v>
          </cell>
          <cell r="K523">
            <v>1.4999999999999999E-2</v>
          </cell>
        </row>
        <row r="524">
          <cell r="B524" t="str">
            <v>茄汁蔬菜湯</v>
          </cell>
          <cell r="C524" t="str">
            <v>番茄糊</v>
          </cell>
          <cell r="D524" t="str">
            <v>4罐</v>
          </cell>
          <cell r="E524" t="str">
            <v>胡蘿蔔</v>
          </cell>
          <cell r="F524">
            <v>1</v>
          </cell>
          <cell r="G524" t="str">
            <v>茄汁蔬菜湯</v>
          </cell>
          <cell r="H524" t="str">
            <v>番茄糊</v>
          </cell>
          <cell r="I524">
            <v>3.5699999999999996E-2</v>
          </cell>
          <cell r="J524" t="str">
            <v>胡蘿蔔</v>
          </cell>
          <cell r="K524">
            <v>1.2999999999999999E-2</v>
          </cell>
          <cell r="L524">
            <v>0.21111111111111111</v>
          </cell>
          <cell r="M524">
            <v>0.54285714285714293</v>
          </cell>
          <cell r="N524">
            <v>0</v>
          </cell>
          <cell r="O524">
            <v>0.63</v>
          </cell>
          <cell r="P524">
            <v>0</v>
          </cell>
          <cell r="Q524">
            <v>0</v>
          </cell>
          <cell r="R524">
            <v>0</v>
          </cell>
        </row>
        <row r="525">
          <cell r="C525" t="str">
            <v>洋蔥</v>
          </cell>
          <cell r="D525">
            <v>2</v>
          </cell>
          <cell r="E525" t="str">
            <v>肉片</v>
          </cell>
          <cell r="F525">
            <v>1.5</v>
          </cell>
          <cell r="H525" t="str">
            <v>洋蔥</v>
          </cell>
          <cell r="I525">
            <v>2.5000000000000001E-2</v>
          </cell>
          <cell r="J525" t="str">
            <v>肉片</v>
          </cell>
          <cell r="K525">
            <v>1.9E-2</v>
          </cell>
        </row>
        <row r="526">
          <cell r="C526" t="str">
            <v>高麗菜</v>
          </cell>
          <cell r="D526">
            <v>2</v>
          </cell>
          <cell r="E526" t="str">
            <v>馬鈴薯</v>
          </cell>
          <cell r="F526">
            <v>1.5</v>
          </cell>
          <cell r="H526" t="str">
            <v>高麗菜</v>
          </cell>
          <cell r="I526">
            <v>2.5000000000000001E-2</v>
          </cell>
          <cell r="J526" t="str">
            <v>馬鈴薯</v>
          </cell>
          <cell r="K526">
            <v>1.9E-2</v>
          </cell>
        </row>
        <row r="527">
          <cell r="B527" t="str">
            <v>山藥排骨湯</v>
          </cell>
          <cell r="C527" t="str">
            <v>山藥</v>
          </cell>
          <cell r="D527">
            <v>4</v>
          </cell>
          <cell r="G527" t="str">
            <v>山藥排骨湯</v>
          </cell>
          <cell r="H527" t="str">
            <v>山藥</v>
          </cell>
          <cell r="I527">
            <v>5.0999999999999997E-2</v>
          </cell>
          <cell r="J527">
            <v>0</v>
          </cell>
          <cell r="K527" t="str">
            <v/>
          </cell>
          <cell r="L527">
            <v>0.63749999999999996</v>
          </cell>
          <cell r="M527">
            <v>0.91379310344827591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</row>
        <row r="528">
          <cell r="C528" t="str">
            <v>中排丁</v>
          </cell>
          <cell r="D528">
            <v>4.2</v>
          </cell>
          <cell r="H528" t="str">
            <v>中排丁</v>
          </cell>
          <cell r="I528">
            <v>5.2999999999999999E-2</v>
          </cell>
          <cell r="J528">
            <v>0</v>
          </cell>
          <cell r="K528" t="str">
            <v/>
          </cell>
        </row>
        <row r="529">
          <cell r="H529">
            <v>0</v>
          </cell>
          <cell r="I529" t="str">
            <v/>
          </cell>
          <cell r="J529">
            <v>0</v>
          </cell>
          <cell r="K529" t="str">
            <v/>
          </cell>
        </row>
        <row r="530">
          <cell r="B530" t="str">
            <v>海結排骨湯</v>
          </cell>
          <cell r="C530" t="str">
            <v>海帶結</v>
          </cell>
          <cell r="D530">
            <v>1</v>
          </cell>
          <cell r="E530" t="str">
            <v>薑絲</v>
          </cell>
          <cell r="F530">
            <v>0.1</v>
          </cell>
          <cell r="G530" t="str">
            <v>海結排骨湯</v>
          </cell>
          <cell r="H530" t="str">
            <v>海帶結</v>
          </cell>
          <cell r="I530">
            <v>1.2999999999999999E-2</v>
          </cell>
          <cell r="J530" t="str">
            <v>薑絲</v>
          </cell>
          <cell r="K530">
            <v>1E-3</v>
          </cell>
          <cell r="L530">
            <v>0</v>
          </cell>
          <cell r="M530">
            <v>0.91379310344827591</v>
          </cell>
          <cell r="N530">
            <v>0</v>
          </cell>
          <cell r="O530">
            <v>0.22000000000000003</v>
          </cell>
          <cell r="P530">
            <v>0</v>
          </cell>
          <cell r="Q530">
            <v>0</v>
          </cell>
          <cell r="R530">
            <v>0</v>
          </cell>
        </row>
        <row r="531">
          <cell r="C531" t="str">
            <v>中排丁</v>
          </cell>
          <cell r="D531">
            <v>4.2</v>
          </cell>
          <cell r="H531" t="str">
            <v>中排丁</v>
          </cell>
          <cell r="I531">
            <v>5.2999999999999999E-2</v>
          </cell>
          <cell r="J531">
            <v>0</v>
          </cell>
          <cell r="K531" t="str">
            <v/>
          </cell>
        </row>
        <row r="532">
          <cell r="C532" t="str">
            <v>黃豆芽</v>
          </cell>
          <cell r="D532">
            <v>0.6</v>
          </cell>
          <cell r="H532" t="str">
            <v>黃豆芽</v>
          </cell>
          <cell r="I532">
            <v>8.0000000000000002E-3</v>
          </cell>
          <cell r="J532">
            <v>0</v>
          </cell>
          <cell r="K532" t="str">
            <v/>
          </cell>
        </row>
        <row r="533">
          <cell r="B533" t="str">
            <v>海帶結排骨湯</v>
          </cell>
          <cell r="C533" t="str">
            <v>海帶結</v>
          </cell>
          <cell r="D533">
            <v>1</v>
          </cell>
          <cell r="E533" t="str">
            <v>薑絲</v>
          </cell>
          <cell r="F533">
            <v>0.1</v>
          </cell>
          <cell r="G533" t="str">
            <v>海帶結排骨湯</v>
          </cell>
          <cell r="H533" t="str">
            <v>海帶結</v>
          </cell>
          <cell r="I533">
            <v>1.2999999999999999E-2</v>
          </cell>
          <cell r="J533" t="str">
            <v>薑絲</v>
          </cell>
          <cell r="K533">
            <v>1E-3</v>
          </cell>
          <cell r="L533">
            <v>0</v>
          </cell>
          <cell r="M533">
            <v>0.91379310344827591</v>
          </cell>
          <cell r="N533">
            <v>0</v>
          </cell>
          <cell r="O533">
            <v>0.22000000000000003</v>
          </cell>
          <cell r="P533">
            <v>0</v>
          </cell>
          <cell r="Q533">
            <v>0</v>
          </cell>
          <cell r="R533">
            <v>0</v>
          </cell>
        </row>
        <row r="534">
          <cell r="C534" t="str">
            <v>中排丁</v>
          </cell>
          <cell r="D534">
            <v>4.2</v>
          </cell>
          <cell r="H534" t="str">
            <v>中排丁</v>
          </cell>
          <cell r="I534">
            <v>5.2999999999999999E-2</v>
          </cell>
          <cell r="J534">
            <v>0</v>
          </cell>
          <cell r="K534" t="str">
            <v/>
          </cell>
        </row>
        <row r="535">
          <cell r="C535" t="str">
            <v>黃豆芽</v>
          </cell>
          <cell r="D535">
            <v>0.6</v>
          </cell>
          <cell r="H535" t="str">
            <v>黃豆芽</v>
          </cell>
          <cell r="I535">
            <v>8.0000000000000002E-3</v>
          </cell>
          <cell r="J535">
            <v>0</v>
          </cell>
          <cell r="K535" t="str">
            <v/>
          </cell>
        </row>
        <row r="536">
          <cell r="B536" t="str">
            <v>海帶結黃芽排骨湯</v>
          </cell>
          <cell r="C536" t="str">
            <v>海帶結</v>
          </cell>
          <cell r="D536">
            <v>1</v>
          </cell>
          <cell r="E536" t="str">
            <v>薑絲</v>
          </cell>
          <cell r="F536">
            <v>0.1</v>
          </cell>
          <cell r="G536" t="str">
            <v>海帶結黃芽排骨湯</v>
          </cell>
          <cell r="H536" t="str">
            <v>海帶結</v>
          </cell>
          <cell r="I536">
            <v>1.2999999999999999E-2</v>
          </cell>
          <cell r="J536" t="str">
            <v>薑絲</v>
          </cell>
          <cell r="K536">
            <v>1E-3</v>
          </cell>
          <cell r="L536">
            <v>0</v>
          </cell>
          <cell r="M536">
            <v>0.91379310344827591</v>
          </cell>
          <cell r="N536">
            <v>0</v>
          </cell>
          <cell r="O536">
            <v>0.22000000000000003</v>
          </cell>
          <cell r="P536">
            <v>0</v>
          </cell>
          <cell r="Q536">
            <v>0</v>
          </cell>
          <cell r="R536">
            <v>0</v>
          </cell>
        </row>
        <row r="537">
          <cell r="C537" t="str">
            <v>中排丁</v>
          </cell>
          <cell r="D537">
            <v>4.2</v>
          </cell>
          <cell r="H537" t="str">
            <v>中排丁</v>
          </cell>
          <cell r="I537">
            <v>5.2999999999999999E-2</v>
          </cell>
          <cell r="J537">
            <v>0</v>
          </cell>
          <cell r="K537" t="str">
            <v/>
          </cell>
        </row>
        <row r="538">
          <cell r="C538" t="str">
            <v>黃豆芽</v>
          </cell>
          <cell r="D538">
            <v>0.6</v>
          </cell>
          <cell r="H538" t="str">
            <v>黃豆芽</v>
          </cell>
          <cell r="I538">
            <v>8.0000000000000002E-3</v>
          </cell>
          <cell r="J538">
            <v>0</v>
          </cell>
          <cell r="K538" t="str">
            <v/>
          </cell>
        </row>
        <row r="539">
          <cell r="B539" t="str">
            <v>海結黃芽排骨湯</v>
          </cell>
          <cell r="C539" t="str">
            <v>山藥</v>
          </cell>
          <cell r="D539">
            <v>4</v>
          </cell>
          <cell r="E539">
            <v>0</v>
          </cell>
          <cell r="F539">
            <v>0</v>
          </cell>
          <cell r="G539" t="str">
            <v>海結黃芽排骨湯</v>
          </cell>
          <cell r="H539" t="str">
            <v>山藥</v>
          </cell>
          <cell r="I539">
            <v>5.0999999999999997E-2</v>
          </cell>
          <cell r="J539">
            <v>0</v>
          </cell>
          <cell r="K539">
            <v>0</v>
          </cell>
          <cell r="L539">
            <v>0.63749999999999996</v>
          </cell>
          <cell r="M539">
            <v>0.91379310344827591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</row>
        <row r="540">
          <cell r="C540" t="str">
            <v>中排丁</v>
          </cell>
          <cell r="D540">
            <v>4.2</v>
          </cell>
          <cell r="H540" t="str">
            <v>中排丁</v>
          </cell>
          <cell r="I540">
            <v>5.2999999999999999E-2</v>
          </cell>
          <cell r="J540">
            <v>0</v>
          </cell>
          <cell r="K540" t="str">
            <v/>
          </cell>
        </row>
        <row r="541">
          <cell r="C541">
            <v>0</v>
          </cell>
          <cell r="D541">
            <v>0</v>
          </cell>
          <cell r="H541">
            <v>0</v>
          </cell>
          <cell r="I541">
            <v>0</v>
          </cell>
          <cell r="J541">
            <v>0</v>
          </cell>
          <cell r="K541" t="str">
            <v/>
          </cell>
        </row>
        <row r="542">
          <cell r="B542" t="str">
            <v>大黃瓜排骨湯</v>
          </cell>
          <cell r="C542" t="str">
            <v>中排丁</v>
          </cell>
          <cell r="D542">
            <v>2</v>
          </cell>
          <cell r="E542" t="str">
            <v>豬肉片</v>
          </cell>
          <cell r="F542">
            <v>2.2000000000000002</v>
          </cell>
          <cell r="G542" t="str">
            <v>大黃瓜排骨湯</v>
          </cell>
          <cell r="H542" t="str">
            <v>中排丁</v>
          </cell>
          <cell r="I542">
            <v>2.5000000000000001E-2</v>
          </cell>
          <cell r="J542" t="str">
            <v>豬肉片</v>
          </cell>
          <cell r="K542">
            <v>2.8000000000000001E-2</v>
          </cell>
          <cell r="L542">
            <v>0</v>
          </cell>
          <cell r="M542">
            <v>1.2310344827586208</v>
          </cell>
          <cell r="N542">
            <v>0</v>
          </cell>
          <cell r="O542">
            <v>0.52</v>
          </cell>
          <cell r="P542">
            <v>0</v>
          </cell>
          <cell r="Q542">
            <v>0</v>
          </cell>
          <cell r="R542">
            <v>0</v>
          </cell>
        </row>
        <row r="543">
          <cell r="C543" t="str">
            <v>大黃瓜</v>
          </cell>
          <cell r="D543">
            <v>4</v>
          </cell>
          <cell r="H543" t="str">
            <v>大黃瓜</v>
          </cell>
          <cell r="I543">
            <v>5.0999999999999997E-2</v>
          </cell>
          <cell r="J543">
            <v>0</v>
          </cell>
          <cell r="K543" t="str">
            <v/>
          </cell>
        </row>
        <row r="544">
          <cell r="C544" t="str">
            <v>薑絲</v>
          </cell>
          <cell r="D544">
            <v>0.1</v>
          </cell>
          <cell r="H544" t="str">
            <v>薑絲</v>
          </cell>
          <cell r="I544">
            <v>1E-3</v>
          </cell>
          <cell r="J544">
            <v>0</v>
          </cell>
          <cell r="K544" t="str">
            <v/>
          </cell>
        </row>
        <row r="545">
          <cell r="B545" t="str">
            <v>金針排骨湯</v>
          </cell>
          <cell r="C545" t="str">
            <v>乾金針</v>
          </cell>
          <cell r="D545">
            <v>0.2</v>
          </cell>
          <cell r="G545" t="str">
            <v>金針排骨湯</v>
          </cell>
          <cell r="H545" t="str">
            <v>乾金針</v>
          </cell>
          <cell r="I545">
            <v>3.0000000000000001E-3</v>
          </cell>
          <cell r="J545">
            <v>0</v>
          </cell>
          <cell r="K545" t="str">
            <v/>
          </cell>
          <cell r="L545">
            <v>0</v>
          </cell>
          <cell r="M545">
            <v>0.91379310344827591</v>
          </cell>
          <cell r="N545">
            <v>0</v>
          </cell>
          <cell r="O545">
            <v>0.3</v>
          </cell>
          <cell r="P545">
            <v>0</v>
          </cell>
          <cell r="Q545">
            <v>0</v>
          </cell>
          <cell r="R545">
            <v>0</v>
          </cell>
        </row>
        <row r="546">
          <cell r="C546" t="str">
            <v>中排丁</v>
          </cell>
          <cell r="D546">
            <v>4.2</v>
          </cell>
          <cell r="H546" t="str">
            <v>中排丁</v>
          </cell>
          <cell r="I546">
            <v>5.2999999999999999E-2</v>
          </cell>
          <cell r="J546">
            <v>0</v>
          </cell>
          <cell r="K546" t="str">
            <v/>
          </cell>
        </row>
        <row r="547">
          <cell r="H547">
            <v>0</v>
          </cell>
          <cell r="I547" t="str">
            <v/>
          </cell>
          <cell r="J547">
            <v>0</v>
          </cell>
          <cell r="K547" t="str">
            <v/>
          </cell>
        </row>
        <row r="548">
          <cell r="B548" t="str">
            <v>銀蘿排骨湯</v>
          </cell>
          <cell r="C548" t="str">
            <v>白蘿蔔</v>
          </cell>
          <cell r="D548">
            <v>3.5</v>
          </cell>
          <cell r="G548" t="str">
            <v>銀蘿排骨湯</v>
          </cell>
          <cell r="H548" t="str">
            <v>白蘿蔔</v>
          </cell>
          <cell r="I548">
            <v>4.3999999999999997E-2</v>
          </cell>
          <cell r="J548">
            <v>0</v>
          </cell>
          <cell r="K548" t="str">
            <v/>
          </cell>
          <cell r="L548">
            <v>0</v>
          </cell>
          <cell r="M548">
            <v>0.91379310344827591</v>
          </cell>
          <cell r="N548">
            <v>0</v>
          </cell>
          <cell r="O548">
            <v>0.43999999999999995</v>
          </cell>
          <cell r="P548">
            <v>0</v>
          </cell>
          <cell r="Q548">
            <v>0</v>
          </cell>
          <cell r="R548">
            <v>0</v>
          </cell>
        </row>
        <row r="549">
          <cell r="C549" t="str">
            <v>中排丁</v>
          </cell>
          <cell r="D549">
            <v>4.2</v>
          </cell>
          <cell r="H549" t="str">
            <v>中排丁</v>
          </cell>
          <cell r="I549">
            <v>5.2999999999999999E-2</v>
          </cell>
          <cell r="J549">
            <v>0</v>
          </cell>
          <cell r="K549" t="str">
            <v/>
          </cell>
        </row>
        <row r="550">
          <cell r="H550">
            <v>0</v>
          </cell>
          <cell r="I550" t="str">
            <v/>
          </cell>
          <cell r="J550">
            <v>0</v>
          </cell>
          <cell r="K550" t="str">
            <v/>
          </cell>
        </row>
        <row r="551">
          <cell r="B551" t="str">
            <v>蘿蔔排骨湯</v>
          </cell>
          <cell r="C551" t="str">
            <v>白蘿蔔</v>
          </cell>
          <cell r="D551">
            <v>3.5</v>
          </cell>
          <cell r="G551" t="str">
            <v>蘿蔔排骨湯</v>
          </cell>
          <cell r="H551" t="str">
            <v>白蘿蔔</v>
          </cell>
          <cell r="I551">
            <v>4.3999999999999997E-2</v>
          </cell>
          <cell r="J551">
            <v>0</v>
          </cell>
          <cell r="K551" t="str">
            <v/>
          </cell>
          <cell r="L551">
            <v>0</v>
          </cell>
          <cell r="M551">
            <v>0.91379310344827591</v>
          </cell>
          <cell r="N551">
            <v>0</v>
          </cell>
          <cell r="O551">
            <v>0.43999999999999995</v>
          </cell>
          <cell r="P551">
            <v>0</v>
          </cell>
          <cell r="Q551">
            <v>0</v>
          </cell>
          <cell r="R551">
            <v>0</v>
          </cell>
        </row>
        <row r="552">
          <cell r="C552" t="str">
            <v>中排丁</v>
          </cell>
          <cell r="D552">
            <v>4.2</v>
          </cell>
          <cell r="H552" t="str">
            <v>中排丁</v>
          </cell>
          <cell r="I552">
            <v>5.2999999999999999E-2</v>
          </cell>
          <cell r="J552">
            <v>0</v>
          </cell>
          <cell r="K552" t="str">
            <v/>
          </cell>
        </row>
        <row r="553">
          <cell r="H553">
            <v>0</v>
          </cell>
          <cell r="I553" t="str">
            <v/>
          </cell>
          <cell r="J553">
            <v>0</v>
          </cell>
          <cell r="K553" t="str">
            <v/>
          </cell>
        </row>
        <row r="554">
          <cell r="B554" t="str">
            <v>蘿蔔丸子湯</v>
          </cell>
          <cell r="C554" t="str">
            <v>白蘿蔔</v>
          </cell>
          <cell r="D554">
            <v>2</v>
          </cell>
          <cell r="E554" t="str">
            <v>香菜</v>
          </cell>
          <cell r="F554">
            <v>0.1</v>
          </cell>
          <cell r="G554" t="str">
            <v>蘿蔔丸子湯</v>
          </cell>
          <cell r="H554" t="str">
            <v>白蘿蔔</v>
          </cell>
          <cell r="I554">
            <v>2.5000000000000001E-2</v>
          </cell>
          <cell r="J554" t="str">
            <v>香菜</v>
          </cell>
          <cell r="K554">
            <v>1E-3</v>
          </cell>
          <cell r="L554">
            <v>0</v>
          </cell>
          <cell r="M554">
            <v>0.5</v>
          </cell>
          <cell r="N554">
            <v>0</v>
          </cell>
          <cell r="O554">
            <v>0.39</v>
          </cell>
          <cell r="P554">
            <v>0</v>
          </cell>
          <cell r="Q554">
            <v>0</v>
          </cell>
          <cell r="R554">
            <v>0</v>
          </cell>
        </row>
        <row r="555">
          <cell r="C555" t="str">
            <v>胡蘿蔔</v>
          </cell>
          <cell r="D555">
            <v>1</v>
          </cell>
          <cell r="H555" t="str">
            <v>胡蘿蔔</v>
          </cell>
          <cell r="I555">
            <v>1.2999999999999999E-2</v>
          </cell>
          <cell r="J555">
            <v>0</v>
          </cell>
          <cell r="K555" t="str">
            <v/>
          </cell>
        </row>
        <row r="556">
          <cell r="C556" t="str">
            <v>貢丸</v>
          </cell>
          <cell r="D556">
            <v>2</v>
          </cell>
          <cell r="H556" t="str">
            <v>貢丸</v>
          </cell>
          <cell r="I556">
            <v>2.5000000000000001E-2</v>
          </cell>
          <cell r="J556">
            <v>0</v>
          </cell>
          <cell r="K556" t="str">
            <v/>
          </cell>
        </row>
        <row r="557">
          <cell r="B557" t="str">
            <v>福州魚丸湯</v>
          </cell>
          <cell r="C557" t="str">
            <v>福州丸</v>
          </cell>
          <cell r="D557" t="str">
            <v>160顆</v>
          </cell>
          <cell r="E557" t="str">
            <v>高麗菜</v>
          </cell>
          <cell r="F557">
            <v>2</v>
          </cell>
          <cell r="G557" t="str">
            <v>福州魚丸湯</v>
          </cell>
          <cell r="H557" t="str">
            <v>福州丸</v>
          </cell>
          <cell r="I557">
            <v>2.0249999999999999</v>
          </cell>
          <cell r="J557" t="str">
            <v>高麗菜</v>
          </cell>
          <cell r="K557">
            <v>2.5000000000000001E-2</v>
          </cell>
          <cell r="L557">
            <v>0</v>
          </cell>
          <cell r="M557">
            <v>1.0125</v>
          </cell>
          <cell r="N557">
            <v>0</v>
          </cell>
          <cell r="O557">
            <v>0.3</v>
          </cell>
          <cell r="P557">
            <v>0</v>
          </cell>
          <cell r="Q557">
            <v>0</v>
          </cell>
          <cell r="R557">
            <v>0</v>
          </cell>
        </row>
        <row r="558">
          <cell r="C558" t="str">
            <v>芹菜</v>
          </cell>
          <cell r="D558">
            <v>0.4</v>
          </cell>
          <cell r="H558" t="str">
            <v>芹菜</v>
          </cell>
          <cell r="I558">
            <v>5.0000000000000001E-3</v>
          </cell>
          <cell r="J558">
            <v>0</v>
          </cell>
          <cell r="K558" t="str">
            <v/>
          </cell>
        </row>
        <row r="559">
          <cell r="H559">
            <v>0</v>
          </cell>
          <cell r="I559" t="str">
            <v/>
          </cell>
          <cell r="J559">
            <v>0</v>
          </cell>
          <cell r="K559" t="str">
            <v/>
          </cell>
        </row>
        <row r="560">
          <cell r="B560" t="str">
            <v>味噌豆腐蛋花湯</v>
          </cell>
          <cell r="C560" t="str">
            <v>味噌</v>
          </cell>
          <cell r="D560" t="str">
            <v>5小包</v>
          </cell>
          <cell r="E560" t="str">
            <v>柴魚片</v>
          </cell>
          <cell r="F560" t="str">
            <v>3小包</v>
          </cell>
          <cell r="G560" t="str">
            <v>味噌豆腐蛋花湯</v>
          </cell>
          <cell r="H560" t="str">
            <v>味噌</v>
          </cell>
          <cell r="I560">
            <v>8.8200000000000014E-3</v>
          </cell>
          <cell r="J560" t="str">
            <v>柴魚片</v>
          </cell>
          <cell r="K560">
            <v>1.1399999999999999E-2</v>
          </cell>
          <cell r="L560">
            <v>0</v>
          </cell>
          <cell r="M560">
            <v>0.57499999999999996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</row>
        <row r="561">
          <cell r="C561" t="str">
            <v>板豆腐</v>
          </cell>
          <cell r="D561">
            <v>2.4</v>
          </cell>
          <cell r="H561" t="str">
            <v>板豆腐</v>
          </cell>
          <cell r="I561">
            <v>0.03</v>
          </cell>
          <cell r="J561">
            <v>0</v>
          </cell>
          <cell r="K561" t="str">
            <v/>
          </cell>
        </row>
        <row r="562">
          <cell r="C562" t="str">
            <v>雞蛋</v>
          </cell>
          <cell r="D562">
            <v>1</v>
          </cell>
          <cell r="H562" t="str">
            <v>雞蛋</v>
          </cell>
          <cell r="I562">
            <v>1.2999999999999999E-2</v>
          </cell>
          <cell r="J562">
            <v>0</v>
          </cell>
          <cell r="K562" t="str">
            <v/>
          </cell>
        </row>
        <row r="563">
          <cell r="B563" t="str">
            <v>味噌貢丸蛋花湯</v>
          </cell>
          <cell r="C563" t="str">
            <v>味噌</v>
          </cell>
          <cell r="D563" t="str">
            <v>5小包</v>
          </cell>
          <cell r="E563" t="str">
            <v>柴魚片</v>
          </cell>
          <cell r="F563" t="str">
            <v>3小包</v>
          </cell>
          <cell r="G563" t="str">
            <v>味噌貢丸蛋花湯</v>
          </cell>
          <cell r="H563" t="str">
            <v>味噌</v>
          </cell>
          <cell r="I563">
            <v>8.8200000000000014E-3</v>
          </cell>
          <cell r="J563" t="str">
            <v>柴魚片</v>
          </cell>
          <cell r="K563">
            <v>1.1399999999999999E-2</v>
          </cell>
          <cell r="L563">
            <v>0</v>
          </cell>
          <cell r="M563">
            <v>0.7</v>
          </cell>
          <cell r="N563">
            <v>0</v>
          </cell>
          <cell r="O563">
            <v>0.1</v>
          </cell>
          <cell r="P563">
            <v>0</v>
          </cell>
          <cell r="Q563">
            <v>0</v>
          </cell>
          <cell r="R563">
            <v>0</v>
          </cell>
        </row>
        <row r="564">
          <cell r="C564" t="str">
            <v>貢丸</v>
          </cell>
          <cell r="D564">
            <v>2</v>
          </cell>
          <cell r="E564" t="str">
            <v>海帶芽</v>
          </cell>
          <cell r="F564">
            <v>0.1</v>
          </cell>
          <cell r="H564" t="str">
            <v>貢丸</v>
          </cell>
          <cell r="I564">
            <v>2.5000000000000001E-2</v>
          </cell>
          <cell r="J564" t="str">
            <v>海帶芽</v>
          </cell>
          <cell r="K564">
            <v>1E-3</v>
          </cell>
        </row>
        <row r="565">
          <cell r="C565" t="str">
            <v>雞蛋</v>
          </cell>
          <cell r="D565">
            <v>1</v>
          </cell>
          <cell r="H565" t="str">
            <v>雞蛋</v>
          </cell>
          <cell r="I565">
            <v>1.2999999999999999E-2</v>
          </cell>
          <cell r="J565">
            <v>0</v>
          </cell>
          <cell r="K565" t="str">
            <v/>
          </cell>
        </row>
        <row r="566">
          <cell r="B566" t="str">
            <v>貢丸蛋花湯</v>
          </cell>
          <cell r="C566" t="str">
            <v>貢丸</v>
          </cell>
          <cell r="D566">
            <v>1.8</v>
          </cell>
          <cell r="G566" t="str">
            <v>貢丸蛋花湯</v>
          </cell>
          <cell r="H566" t="str">
            <v>貢丸</v>
          </cell>
          <cell r="I566">
            <v>2.3E-2</v>
          </cell>
          <cell r="J566">
            <v>0</v>
          </cell>
          <cell r="K566" t="str">
            <v/>
          </cell>
          <cell r="L566">
            <v>0</v>
          </cell>
          <cell r="M566">
            <v>0.81384615384615389</v>
          </cell>
          <cell r="N566">
            <v>0</v>
          </cell>
          <cell r="O566">
            <v>0.03</v>
          </cell>
          <cell r="P566">
            <v>0</v>
          </cell>
          <cell r="Q566">
            <v>0</v>
          </cell>
          <cell r="R566">
            <v>0</v>
          </cell>
        </row>
        <row r="567">
          <cell r="C567" t="str">
            <v>雞蛋</v>
          </cell>
          <cell r="D567">
            <v>1.8</v>
          </cell>
          <cell r="H567" t="str">
            <v>雞蛋</v>
          </cell>
          <cell r="I567">
            <v>2.3E-2</v>
          </cell>
          <cell r="J567">
            <v>0</v>
          </cell>
          <cell r="K567" t="str">
            <v/>
          </cell>
        </row>
        <row r="568">
          <cell r="C568" t="str">
            <v>青蔥</v>
          </cell>
          <cell r="D568">
            <v>0.2</v>
          </cell>
          <cell r="H568" t="str">
            <v>青蔥</v>
          </cell>
          <cell r="I568">
            <v>3.0000000000000001E-3</v>
          </cell>
          <cell r="J568">
            <v>0</v>
          </cell>
          <cell r="K568" t="str">
            <v/>
          </cell>
        </row>
        <row r="569">
          <cell r="B569" t="str">
            <v>紫菜豆腐湯</v>
          </cell>
          <cell r="C569" t="str">
            <v>紫菜</v>
          </cell>
          <cell r="D569">
            <v>0.1</v>
          </cell>
          <cell r="G569" t="str">
            <v>紫菜豆腐湯</v>
          </cell>
          <cell r="H569" t="str">
            <v>紫菜</v>
          </cell>
          <cell r="I569">
            <v>1E-3</v>
          </cell>
          <cell r="J569">
            <v>0</v>
          </cell>
          <cell r="K569" t="str">
            <v/>
          </cell>
          <cell r="L569">
            <v>0</v>
          </cell>
          <cell r="M569">
            <v>0.1875</v>
          </cell>
          <cell r="N569">
            <v>0</v>
          </cell>
          <cell r="O569">
            <v>0.11</v>
          </cell>
          <cell r="P569">
            <v>0</v>
          </cell>
          <cell r="Q569">
            <v>0</v>
          </cell>
          <cell r="R569">
            <v>0</v>
          </cell>
        </row>
        <row r="570">
          <cell r="C570" t="str">
            <v>板豆腐</v>
          </cell>
          <cell r="D570">
            <v>1.2</v>
          </cell>
          <cell r="H570" t="str">
            <v>板豆腐</v>
          </cell>
          <cell r="I570">
            <v>1.4999999999999999E-2</v>
          </cell>
          <cell r="J570">
            <v>0</v>
          </cell>
          <cell r="K570" t="str">
            <v/>
          </cell>
        </row>
        <row r="571">
          <cell r="C571" t="str">
            <v>薑絲</v>
          </cell>
          <cell r="D571">
            <v>0.1</v>
          </cell>
          <cell r="H571" t="str">
            <v>薑絲</v>
          </cell>
          <cell r="I571">
            <v>1E-3</v>
          </cell>
          <cell r="J571">
            <v>0</v>
          </cell>
          <cell r="K571" t="str">
            <v/>
          </cell>
        </row>
        <row r="572">
          <cell r="B572" t="str">
            <v>高麗菜吻魚湯</v>
          </cell>
          <cell r="C572" t="str">
            <v>雞蛋</v>
          </cell>
          <cell r="D572">
            <v>1.8</v>
          </cell>
          <cell r="G572" t="str">
            <v>高麗菜吻魚湯</v>
          </cell>
          <cell r="H572" t="str">
            <v>雞蛋</v>
          </cell>
          <cell r="I572">
            <v>2.3E-2</v>
          </cell>
          <cell r="J572">
            <v>0</v>
          </cell>
          <cell r="K572" t="str">
            <v/>
          </cell>
          <cell r="L572">
            <v>0</v>
          </cell>
          <cell r="M572">
            <v>0.5252747252747253</v>
          </cell>
          <cell r="N572">
            <v>0</v>
          </cell>
          <cell r="O572">
            <v>0.25</v>
          </cell>
          <cell r="P572">
            <v>0</v>
          </cell>
          <cell r="Q572">
            <v>0</v>
          </cell>
          <cell r="R572">
            <v>0</v>
          </cell>
        </row>
        <row r="573">
          <cell r="C573" t="str">
            <v>吻仔魚</v>
          </cell>
          <cell r="D573">
            <v>0.5</v>
          </cell>
          <cell r="H573" t="str">
            <v>吻仔魚</v>
          </cell>
          <cell r="I573">
            <v>6.0000000000000001E-3</v>
          </cell>
          <cell r="J573">
            <v>0</v>
          </cell>
          <cell r="K573" t="str">
            <v/>
          </cell>
        </row>
        <row r="574">
          <cell r="C574" t="str">
            <v>高麗菜</v>
          </cell>
          <cell r="D574">
            <v>2</v>
          </cell>
          <cell r="H574" t="str">
            <v>高麗菜</v>
          </cell>
          <cell r="I574">
            <v>2.5000000000000001E-2</v>
          </cell>
          <cell r="J574">
            <v>0</v>
          </cell>
          <cell r="K574" t="str">
            <v/>
          </cell>
        </row>
        <row r="575">
          <cell r="B575" t="str">
            <v>麻油高麗菜肉片湯</v>
          </cell>
          <cell r="C575" t="str">
            <v>麻油</v>
          </cell>
          <cell r="D575" t="str">
            <v>1瓶</v>
          </cell>
          <cell r="E575" t="str">
            <v>枸杞</v>
          </cell>
          <cell r="F575">
            <v>0.2</v>
          </cell>
          <cell r="G575" t="str">
            <v>麻油高麗菜肉片湯</v>
          </cell>
          <cell r="H575" t="str">
            <v>麻油</v>
          </cell>
          <cell r="I575">
            <v>6.4999999999999997E-3</v>
          </cell>
          <cell r="J575" t="str">
            <v>枸杞</v>
          </cell>
          <cell r="K575">
            <v>3.0000000000000001E-3</v>
          </cell>
          <cell r="L575">
            <v>0</v>
          </cell>
          <cell r="M575">
            <v>0.54285714285714293</v>
          </cell>
          <cell r="N575">
            <v>0</v>
          </cell>
          <cell r="O575">
            <v>0.31000000000000005</v>
          </cell>
          <cell r="P575">
            <v>0</v>
          </cell>
          <cell r="Q575">
            <v>0</v>
          </cell>
          <cell r="R575">
            <v>0</v>
          </cell>
        </row>
        <row r="576">
          <cell r="C576" t="str">
            <v>高麗菜</v>
          </cell>
          <cell r="D576">
            <v>2.2000000000000002</v>
          </cell>
          <cell r="E576" t="str">
            <v>薑片</v>
          </cell>
          <cell r="F576">
            <v>0.2</v>
          </cell>
          <cell r="H576" t="str">
            <v>高麗菜</v>
          </cell>
          <cell r="I576">
            <v>2.8000000000000001E-2</v>
          </cell>
          <cell r="J576" t="str">
            <v>薑片</v>
          </cell>
          <cell r="K576">
            <v>3.0000000000000001E-3</v>
          </cell>
        </row>
        <row r="577">
          <cell r="C577" t="str">
            <v>豬肉片</v>
          </cell>
          <cell r="D577">
            <v>1.5</v>
          </cell>
          <cell r="H577" t="str">
            <v>豬肉片</v>
          </cell>
          <cell r="I577">
            <v>1.9E-2</v>
          </cell>
          <cell r="J577">
            <v>0</v>
          </cell>
          <cell r="K577" t="str">
            <v/>
          </cell>
        </row>
        <row r="578">
          <cell r="B578" t="str">
            <v>酸白菜豬肉湯</v>
          </cell>
          <cell r="C578" t="str">
            <v>酸白菜(整顆的)</v>
          </cell>
          <cell r="D578">
            <v>2</v>
          </cell>
          <cell r="G578" t="str">
            <v>酸白菜豬肉湯</v>
          </cell>
          <cell r="H578" t="str">
            <v>酸白菜(整顆的)</v>
          </cell>
          <cell r="I578">
            <v>2.5000000000000001E-2</v>
          </cell>
          <cell r="J578">
            <v>0</v>
          </cell>
          <cell r="K578" t="str">
            <v/>
          </cell>
          <cell r="L578">
            <v>0</v>
          </cell>
          <cell r="M578">
            <v>0.4285714285714286</v>
          </cell>
          <cell r="N578">
            <v>0</v>
          </cell>
          <cell r="O578">
            <v>0.26</v>
          </cell>
          <cell r="P578">
            <v>0</v>
          </cell>
          <cell r="Q578">
            <v>0</v>
          </cell>
          <cell r="R578">
            <v>0</v>
          </cell>
        </row>
        <row r="579">
          <cell r="C579" t="str">
            <v>豬肉片</v>
          </cell>
          <cell r="D579">
            <v>1.2</v>
          </cell>
          <cell r="H579" t="str">
            <v>豬肉片</v>
          </cell>
          <cell r="I579">
            <v>1.4999999999999999E-2</v>
          </cell>
          <cell r="J579">
            <v>0</v>
          </cell>
          <cell r="K579" t="str">
            <v/>
          </cell>
        </row>
        <row r="580">
          <cell r="C580" t="str">
            <v>嫩薑絲</v>
          </cell>
          <cell r="D580">
            <v>0.1</v>
          </cell>
          <cell r="H580" t="str">
            <v>嫩薑絲</v>
          </cell>
          <cell r="I580">
            <v>1E-3</v>
          </cell>
          <cell r="J580">
            <v>0</v>
          </cell>
          <cell r="K580" t="str">
            <v/>
          </cell>
        </row>
        <row r="581">
          <cell r="B581" t="str">
            <v>白菜豬肉湯</v>
          </cell>
          <cell r="C581" t="str">
            <v>大白菜</v>
          </cell>
          <cell r="D581">
            <v>2</v>
          </cell>
          <cell r="G581" t="str">
            <v>白菜豬肉湯</v>
          </cell>
          <cell r="H581" t="str">
            <v>大白菜</v>
          </cell>
          <cell r="I581">
            <v>2.5000000000000001E-2</v>
          </cell>
          <cell r="J581">
            <v>0</v>
          </cell>
          <cell r="K581" t="str">
            <v/>
          </cell>
          <cell r="L581">
            <v>0</v>
          </cell>
          <cell r="M581">
            <v>0.54285714285714293</v>
          </cell>
          <cell r="N581">
            <v>0</v>
          </cell>
          <cell r="O581">
            <v>0.26</v>
          </cell>
          <cell r="P581">
            <v>0</v>
          </cell>
          <cell r="Q581">
            <v>0</v>
          </cell>
          <cell r="R581">
            <v>0</v>
          </cell>
        </row>
        <row r="582">
          <cell r="C582" t="str">
            <v>豬肉片</v>
          </cell>
          <cell r="D582">
            <v>1.5</v>
          </cell>
          <cell r="H582" t="str">
            <v>豬肉片</v>
          </cell>
          <cell r="I582">
            <v>1.9E-2</v>
          </cell>
          <cell r="J582">
            <v>0</v>
          </cell>
          <cell r="K582" t="str">
            <v/>
          </cell>
        </row>
        <row r="583">
          <cell r="C583" t="str">
            <v>嫩薑絲</v>
          </cell>
          <cell r="D583">
            <v>0.1</v>
          </cell>
          <cell r="H583" t="str">
            <v>嫩薑絲</v>
          </cell>
          <cell r="I583">
            <v>1E-3</v>
          </cell>
          <cell r="J583">
            <v>0</v>
          </cell>
          <cell r="K583" t="str">
            <v/>
          </cell>
        </row>
        <row r="584">
          <cell r="B584" t="str">
            <v>火腿玉米濃湯</v>
          </cell>
          <cell r="C584" t="str">
            <v>雞蛋</v>
          </cell>
          <cell r="D584">
            <v>1</v>
          </cell>
          <cell r="E584" t="str">
            <v>火腿丁</v>
          </cell>
          <cell r="F584">
            <v>1.2</v>
          </cell>
          <cell r="G584" t="str">
            <v>火腿玉米濃湯</v>
          </cell>
          <cell r="H584" t="str">
            <v>雞蛋</v>
          </cell>
          <cell r="I584">
            <v>1.2999999999999999E-2</v>
          </cell>
          <cell r="J584" t="str">
            <v>火腿丁</v>
          </cell>
          <cell r="K584">
            <v>1.4999999999999999E-2</v>
          </cell>
          <cell r="L584">
            <v>0.40400000000000003</v>
          </cell>
          <cell r="M584">
            <v>0.53333333333333333</v>
          </cell>
          <cell r="N584">
            <v>0</v>
          </cell>
          <cell r="O584">
            <v>0.05</v>
          </cell>
          <cell r="P584">
            <v>0</v>
          </cell>
          <cell r="Q584">
            <v>0</v>
          </cell>
          <cell r="R584">
            <v>0</v>
          </cell>
        </row>
        <row r="585">
          <cell r="C585" t="str">
            <v>玉米粒(小)</v>
          </cell>
          <cell r="D585" t="str">
            <v>5罐</v>
          </cell>
          <cell r="E585" t="str">
            <v>紅蘿蔔</v>
          </cell>
          <cell r="F585">
            <v>0.4</v>
          </cell>
          <cell r="H585" t="str">
            <v>玉米粒(小)</v>
          </cell>
          <cell r="I585">
            <v>2.1420000000000002E-2</v>
          </cell>
          <cell r="J585" t="str">
            <v>紅蘿蔔</v>
          </cell>
          <cell r="K585">
            <v>5.0000000000000001E-3</v>
          </cell>
        </row>
        <row r="586">
          <cell r="C586" t="str">
            <v>玉米醬(小)</v>
          </cell>
          <cell r="D586" t="str">
            <v>3罐</v>
          </cell>
          <cell r="E586" t="str">
            <v>低筋麵粉</v>
          </cell>
          <cell r="F586">
            <v>1.2</v>
          </cell>
          <cell r="H586" t="str">
            <v>玉米醬(小)</v>
          </cell>
          <cell r="I586">
            <v>1.5883999999999999E-2</v>
          </cell>
          <cell r="J586" t="str">
            <v>低筋麵粉</v>
          </cell>
          <cell r="K586">
            <v>1.4999999999999999E-2</v>
          </cell>
        </row>
        <row r="587">
          <cell r="B587" t="str">
            <v>玉米濃湯</v>
          </cell>
          <cell r="C587" t="str">
            <v>雞蛋</v>
          </cell>
          <cell r="D587" t="str">
            <v>20顆</v>
          </cell>
          <cell r="E587" t="str">
            <v>火腿丁</v>
          </cell>
          <cell r="F587">
            <v>1.2</v>
          </cell>
          <cell r="G587" t="str">
            <v>玉米濃湯</v>
          </cell>
          <cell r="H587" t="str">
            <v>雞蛋</v>
          </cell>
          <cell r="I587">
            <v>1.5179999999999999E-2</v>
          </cell>
          <cell r="J587" t="str">
            <v>火腿丁</v>
          </cell>
          <cell r="K587">
            <v>1.4999999999999999E-2</v>
          </cell>
          <cell r="L587">
            <v>0.40400000000000003</v>
          </cell>
          <cell r="M587">
            <v>0.56687179487179484</v>
          </cell>
          <cell r="N587">
            <v>0</v>
          </cell>
          <cell r="O587">
            <v>0.05</v>
          </cell>
          <cell r="P587">
            <v>0</v>
          </cell>
          <cell r="Q587">
            <v>0</v>
          </cell>
          <cell r="R587">
            <v>0</v>
          </cell>
        </row>
        <row r="588">
          <cell r="C588" t="str">
            <v>玉米粒(小)</v>
          </cell>
          <cell r="D588" t="str">
            <v>5罐</v>
          </cell>
          <cell r="E588" t="str">
            <v>紅蘿蔔</v>
          </cell>
          <cell r="F588">
            <v>0.4</v>
          </cell>
          <cell r="H588" t="str">
            <v>玉米粒(小)</v>
          </cell>
          <cell r="I588">
            <v>2.1420000000000002E-2</v>
          </cell>
          <cell r="J588" t="str">
            <v>紅蘿蔔</v>
          </cell>
          <cell r="K588">
            <v>5.0000000000000001E-3</v>
          </cell>
        </row>
        <row r="589">
          <cell r="C589" t="str">
            <v>玉米醬(小)</v>
          </cell>
          <cell r="D589" t="str">
            <v>3罐</v>
          </cell>
          <cell r="E589" t="str">
            <v>低筋麵粉</v>
          </cell>
          <cell r="F589">
            <v>0.5</v>
          </cell>
          <cell r="H589" t="str">
            <v>玉米醬(小)</v>
          </cell>
          <cell r="I589">
            <v>1.5883999999999999E-2</v>
          </cell>
          <cell r="J589" t="str">
            <v>低筋麵粉</v>
          </cell>
          <cell r="K589">
            <v>6.0000000000000001E-3</v>
          </cell>
        </row>
        <row r="590">
          <cell r="B590" t="str">
            <v>馬鈴薯濃湯</v>
          </cell>
          <cell r="C590" t="str">
            <v>洋蔥</v>
          </cell>
          <cell r="D590">
            <v>1.5</v>
          </cell>
          <cell r="E590" t="str">
            <v>液態奶油</v>
          </cell>
          <cell r="F590" t="str">
            <v>1罐</v>
          </cell>
          <cell r="G590" t="str">
            <v>馬鈴薯濃湯</v>
          </cell>
          <cell r="H590" t="str">
            <v>洋蔥</v>
          </cell>
          <cell r="I590">
            <v>1.9E-2</v>
          </cell>
          <cell r="J590" t="str">
            <v>液態奶油</v>
          </cell>
          <cell r="K590">
            <v>1.2999999999999999E-2</v>
          </cell>
          <cell r="L590">
            <v>0.84444444444444444</v>
          </cell>
          <cell r="M590">
            <v>0</v>
          </cell>
          <cell r="N590">
            <v>0</v>
          </cell>
          <cell r="O590">
            <v>0.2525</v>
          </cell>
          <cell r="P590">
            <v>0</v>
          </cell>
          <cell r="Q590">
            <v>0</v>
          </cell>
          <cell r="R590">
            <v>0</v>
          </cell>
        </row>
        <row r="591">
          <cell r="C591" t="str">
            <v>洋芋</v>
          </cell>
          <cell r="D591">
            <v>6</v>
          </cell>
          <cell r="H591" t="str">
            <v>洋芋</v>
          </cell>
          <cell r="I591">
            <v>7.5999999999999998E-2</v>
          </cell>
          <cell r="J591">
            <v>0</v>
          </cell>
          <cell r="K591" t="str">
            <v/>
          </cell>
        </row>
        <row r="592">
          <cell r="C592" t="str">
            <v>胡蘿蔔</v>
          </cell>
          <cell r="D592" t="str">
            <v>2根</v>
          </cell>
          <cell r="H592" t="str">
            <v>胡蘿蔔</v>
          </cell>
          <cell r="I592">
            <v>6.2500000000000003E-3</v>
          </cell>
          <cell r="J592">
            <v>0</v>
          </cell>
          <cell r="K592" t="str">
            <v/>
          </cell>
        </row>
        <row r="593">
          <cell r="B593" t="str">
            <v>蔬菜濃湯</v>
          </cell>
          <cell r="C593" t="str">
            <v>洋蔥</v>
          </cell>
          <cell r="D593">
            <v>1.8</v>
          </cell>
          <cell r="E593" t="str">
            <v>高麗菜</v>
          </cell>
          <cell r="F593">
            <v>2</v>
          </cell>
          <cell r="G593" t="str">
            <v>蔬菜濃湯</v>
          </cell>
          <cell r="H593" t="str">
            <v>洋蔥</v>
          </cell>
          <cell r="I593">
            <v>2.3E-2</v>
          </cell>
          <cell r="J593" t="str">
            <v>高麗菜</v>
          </cell>
          <cell r="K593">
            <v>2.5000000000000001E-2</v>
          </cell>
          <cell r="L593">
            <v>0.25555555555555554</v>
          </cell>
          <cell r="M593">
            <v>0.54285714285714293</v>
          </cell>
          <cell r="N593">
            <v>0</v>
          </cell>
          <cell r="O593">
            <v>0.56000000000000005</v>
          </cell>
          <cell r="P593">
            <v>0</v>
          </cell>
          <cell r="Q593">
            <v>0</v>
          </cell>
          <cell r="R593">
            <v>0</v>
          </cell>
        </row>
        <row r="594">
          <cell r="C594" t="str">
            <v>洋芋</v>
          </cell>
          <cell r="D594">
            <v>1.8</v>
          </cell>
          <cell r="E594" t="str">
            <v>液態奶油</v>
          </cell>
          <cell r="F594" t="str">
            <v>1罐</v>
          </cell>
          <cell r="H594" t="str">
            <v>洋芋</v>
          </cell>
          <cell r="I594">
            <v>2.3E-2</v>
          </cell>
          <cell r="J594" t="str">
            <v>液態奶油</v>
          </cell>
          <cell r="K594">
            <v>1.2999999999999999E-2</v>
          </cell>
        </row>
        <row r="595">
          <cell r="C595" t="str">
            <v>胡蘿蔔</v>
          </cell>
          <cell r="D595">
            <v>0.6</v>
          </cell>
          <cell r="E595" t="str">
            <v>肉絲</v>
          </cell>
          <cell r="F595">
            <v>1.5</v>
          </cell>
          <cell r="H595" t="str">
            <v>胡蘿蔔</v>
          </cell>
          <cell r="I595">
            <v>8.0000000000000002E-3</v>
          </cell>
          <cell r="J595" t="str">
            <v>肉絲</v>
          </cell>
          <cell r="K595">
            <v>1.9E-2</v>
          </cell>
        </row>
        <row r="596">
          <cell r="B596" t="str">
            <v>什錦豆腐羹</v>
          </cell>
          <cell r="C596" t="str">
            <v>嫩豆腐</v>
          </cell>
          <cell r="D596">
            <v>1.8</v>
          </cell>
          <cell r="E596" t="str">
            <v>太白粉</v>
          </cell>
          <cell r="F596">
            <v>0.6</v>
          </cell>
          <cell r="G596" t="str">
            <v>什錦豆腐羹</v>
          </cell>
          <cell r="H596" t="str">
            <v>嫩豆腐</v>
          </cell>
          <cell r="I596">
            <v>2.3E-2</v>
          </cell>
          <cell r="J596" t="str">
            <v>太白粉</v>
          </cell>
          <cell r="K596">
            <v>8.0000000000000002E-3</v>
          </cell>
          <cell r="L596">
            <v>0.4</v>
          </cell>
          <cell r="M596">
            <v>0.43035714285714288</v>
          </cell>
          <cell r="N596">
            <v>0</v>
          </cell>
          <cell r="O596">
            <v>0.5</v>
          </cell>
          <cell r="P596">
            <v>0</v>
          </cell>
          <cell r="Q596">
            <v>0</v>
          </cell>
          <cell r="R596">
            <v>0</v>
          </cell>
        </row>
        <row r="597">
          <cell r="C597" t="str">
            <v>大白菜</v>
          </cell>
          <cell r="D597">
            <v>2.5</v>
          </cell>
          <cell r="E597" t="str">
            <v>木耳</v>
          </cell>
          <cell r="F597">
            <v>0.6</v>
          </cell>
          <cell r="H597" t="str">
            <v>大白菜</v>
          </cell>
          <cell r="I597">
            <v>3.2000000000000001E-2</v>
          </cell>
          <cell r="J597" t="str">
            <v>木耳</v>
          </cell>
          <cell r="K597">
            <v>8.0000000000000002E-3</v>
          </cell>
        </row>
        <row r="598">
          <cell r="C598" t="str">
            <v>金針菇</v>
          </cell>
          <cell r="D598">
            <v>0.8</v>
          </cell>
          <cell r="E598" t="str">
            <v>魚板</v>
          </cell>
          <cell r="F598">
            <v>0.8</v>
          </cell>
          <cell r="H598" t="str">
            <v>金針菇</v>
          </cell>
          <cell r="I598">
            <v>0.01</v>
          </cell>
          <cell r="J598" t="str">
            <v>魚板</v>
          </cell>
          <cell r="K598">
            <v>0.01</v>
          </cell>
        </row>
        <row r="599">
          <cell r="B599" t="str">
            <v>白菜豆腐羹</v>
          </cell>
          <cell r="C599" t="str">
            <v>大白菜</v>
          </cell>
          <cell r="D599">
            <v>4</v>
          </cell>
          <cell r="E599" t="str">
            <v>板豆腐</v>
          </cell>
          <cell r="F599">
            <v>2.4</v>
          </cell>
          <cell r="G599" t="str">
            <v>白菜豆腐羹</v>
          </cell>
          <cell r="H599" t="str">
            <v>大白菜</v>
          </cell>
          <cell r="I599">
            <v>5.0999999999999997E-2</v>
          </cell>
          <cell r="J599" t="str">
            <v>板豆腐</v>
          </cell>
          <cell r="K599">
            <v>0.03</v>
          </cell>
          <cell r="L599">
            <v>0.4</v>
          </cell>
          <cell r="M599">
            <v>0.375</v>
          </cell>
          <cell r="N599">
            <v>0</v>
          </cell>
          <cell r="O599">
            <v>0.77</v>
          </cell>
          <cell r="P599">
            <v>0</v>
          </cell>
          <cell r="Q599">
            <v>0</v>
          </cell>
          <cell r="R599">
            <v>0</v>
          </cell>
        </row>
        <row r="600">
          <cell r="C600" t="str">
            <v>胡蘿蔔</v>
          </cell>
          <cell r="D600">
            <v>1</v>
          </cell>
          <cell r="E600" t="str">
            <v>太白粉</v>
          </cell>
          <cell r="F600">
            <v>0.6</v>
          </cell>
          <cell r="H600" t="str">
            <v>胡蘿蔔</v>
          </cell>
          <cell r="I600">
            <v>1.2999999999999999E-2</v>
          </cell>
          <cell r="J600" t="str">
            <v>太白粉</v>
          </cell>
          <cell r="K600">
            <v>8.0000000000000002E-3</v>
          </cell>
        </row>
        <row r="601">
          <cell r="C601" t="str">
            <v>筍籤</v>
          </cell>
          <cell r="D601">
            <v>1</v>
          </cell>
          <cell r="E601" t="str">
            <v>柴魚片</v>
          </cell>
          <cell r="F601" t="str">
            <v>3小包</v>
          </cell>
          <cell r="H601" t="str">
            <v>筍籤</v>
          </cell>
          <cell r="I601">
            <v>1.2999999999999999E-2</v>
          </cell>
          <cell r="J601" t="str">
            <v>柴魚片</v>
          </cell>
          <cell r="K601">
            <v>1.1399999999999999E-2</v>
          </cell>
        </row>
        <row r="602">
          <cell r="B602" t="str">
            <v>關東煮</v>
          </cell>
          <cell r="C602" t="str">
            <v>白蘿蔔</v>
          </cell>
          <cell r="D602">
            <v>2</v>
          </cell>
          <cell r="E602" t="str">
            <v>味霖(小)</v>
          </cell>
          <cell r="F602" t="str">
            <v>1瓶</v>
          </cell>
          <cell r="G602" t="str">
            <v>關東煮</v>
          </cell>
          <cell r="H602" t="str">
            <v>白蘿蔔</v>
          </cell>
          <cell r="I602">
            <v>2.5000000000000001E-2</v>
          </cell>
          <cell r="J602" t="str">
            <v>味霖(小)</v>
          </cell>
          <cell r="K602">
            <v>6.4999999999999997E-3</v>
          </cell>
          <cell r="L602">
            <v>0</v>
          </cell>
          <cell r="M602">
            <v>1.2259740259740259</v>
          </cell>
          <cell r="N602">
            <v>0</v>
          </cell>
          <cell r="O602">
            <v>0.25</v>
          </cell>
          <cell r="P602">
            <v>0</v>
          </cell>
          <cell r="Q602">
            <v>0</v>
          </cell>
          <cell r="R602">
            <v>0</v>
          </cell>
        </row>
        <row r="603">
          <cell r="C603" t="str">
            <v>黑輪條</v>
          </cell>
          <cell r="D603">
            <v>1.5</v>
          </cell>
          <cell r="E603" t="str">
            <v>柴魚片</v>
          </cell>
          <cell r="F603" t="str">
            <v>1包</v>
          </cell>
          <cell r="H603" t="str">
            <v>黑輪條</v>
          </cell>
          <cell r="I603">
            <v>1.9E-2</v>
          </cell>
          <cell r="J603" t="str">
            <v>柴魚片</v>
          </cell>
          <cell r="K603">
            <v>3.8999999999999998E-3</v>
          </cell>
        </row>
        <row r="604">
          <cell r="C604" t="str">
            <v>油豆腐</v>
          </cell>
          <cell r="D604">
            <v>2</v>
          </cell>
          <cell r="E604" t="str">
            <v>魚丸</v>
          </cell>
          <cell r="F604">
            <v>2</v>
          </cell>
          <cell r="H604" t="str">
            <v>油豆腐</v>
          </cell>
          <cell r="I604">
            <v>2.5000000000000001E-2</v>
          </cell>
          <cell r="J604" t="str">
            <v>魚丸</v>
          </cell>
          <cell r="K604">
            <v>2.5000000000000001E-2</v>
          </cell>
        </row>
        <row r="605">
          <cell r="B605" t="str">
            <v>綜合滷味</v>
          </cell>
          <cell r="C605" t="str">
            <v>白蘿蔔</v>
          </cell>
          <cell r="D605">
            <v>3</v>
          </cell>
          <cell r="E605" t="str">
            <v>滷包</v>
          </cell>
          <cell r="F605" t="str">
            <v>1小包</v>
          </cell>
          <cell r="G605" t="str">
            <v>綜合滷味</v>
          </cell>
          <cell r="H605" t="str">
            <v>白蘿蔔</v>
          </cell>
          <cell r="I605">
            <v>3.7999999999999999E-2</v>
          </cell>
          <cell r="J605" t="str">
            <v>滷包</v>
          </cell>
          <cell r="K605">
            <v>1.2999999999999999E-2</v>
          </cell>
          <cell r="L605">
            <v>0.4285714285714286</v>
          </cell>
          <cell r="M605">
            <v>0.71428571428571441</v>
          </cell>
          <cell r="N605">
            <v>0</v>
          </cell>
          <cell r="O605">
            <v>0.38</v>
          </cell>
          <cell r="P605">
            <v>0</v>
          </cell>
          <cell r="Q605">
            <v>0</v>
          </cell>
          <cell r="R605">
            <v>13</v>
          </cell>
        </row>
        <row r="606">
          <cell r="C606" t="str">
            <v>米血糕</v>
          </cell>
          <cell r="D606">
            <v>1.2</v>
          </cell>
          <cell r="E606" t="str">
            <v>冰糖</v>
          </cell>
          <cell r="F606">
            <v>1</v>
          </cell>
          <cell r="H606" t="str">
            <v>米血糕</v>
          </cell>
          <cell r="I606">
            <v>1.4999999999999999E-2</v>
          </cell>
          <cell r="J606" t="str">
            <v>冰糖</v>
          </cell>
          <cell r="K606">
            <v>1.2999999999999999E-2</v>
          </cell>
        </row>
        <row r="607">
          <cell r="C607" t="str">
            <v>大黑豆干</v>
          </cell>
          <cell r="D607">
            <v>2</v>
          </cell>
          <cell r="H607" t="str">
            <v>大黑豆干</v>
          </cell>
          <cell r="I607">
            <v>2.5000000000000001E-2</v>
          </cell>
          <cell r="J607">
            <v>0</v>
          </cell>
          <cell r="K607" t="str">
            <v/>
          </cell>
        </row>
        <row r="608">
          <cell r="B608" t="str">
            <v>蜜汁豆干</v>
          </cell>
          <cell r="C608" t="str">
            <v>1/4豆干</v>
          </cell>
          <cell r="D608">
            <v>6</v>
          </cell>
          <cell r="G608" t="str">
            <v>蜜汁豆干</v>
          </cell>
          <cell r="H608" t="str">
            <v>1/4豆干</v>
          </cell>
          <cell r="I608">
            <v>7.5999999999999998E-2</v>
          </cell>
          <cell r="J608">
            <v>0</v>
          </cell>
          <cell r="K608" t="str">
            <v/>
          </cell>
          <cell r="L608">
            <v>0</v>
          </cell>
          <cell r="M608">
            <v>1.9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7.8</v>
          </cell>
        </row>
        <row r="609">
          <cell r="C609" t="str">
            <v>麥芽糖</v>
          </cell>
          <cell r="D609" t="str">
            <v>1小罐</v>
          </cell>
          <cell r="H609" t="str">
            <v>麥芽糖</v>
          </cell>
          <cell r="I609">
            <v>7.7999999999999996E-3</v>
          </cell>
          <cell r="J609">
            <v>0</v>
          </cell>
          <cell r="K609" t="str">
            <v/>
          </cell>
        </row>
        <row r="610">
          <cell r="C610" t="str">
            <v>熟白芝麻</v>
          </cell>
          <cell r="D610">
            <v>0.1</v>
          </cell>
          <cell r="H610" t="str">
            <v>熟白芝麻</v>
          </cell>
          <cell r="I610">
            <v>1E-3</v>
          </cell>
          <cell r="J610">
            <v>0</v>
          </cell>
          <cell r="K610" t="str">
            <v/>
          </cell>
        </row>
        <row r="611">
          <cell r="B611" t="str">
            <v>清粥小菜</v>
          </cell>
          <cell r="C611" t="str">
            <v>白米</v>
          </cell>
          <cell r="D611">
            <v>3</v>
          </cell>
          <cell r="E611" t="str">
            <v>冷凍玉米粒</v>
          </cell>
          <cell r="F611">
            <v>1</v>
          </cell>
          <cell r="G611" t="str">
            <v>清粥小菜</v>
          </cell>
          <cell r="H611" t="str">
            <v>白米</v>
          </cell>
          <cell r="I611">
            <v>3.7999999999999999E-2</v>
          </cell>
          <cell r="J611" t="str">
            <v>冷凍玉米粒</v>
          </cell>
          <cell r="K611">
            <v>1.2999999999999999E-2</v>
          </cell>
          <cell r="L611">
            <v>2.052941176470588</v>
          </cell>
          <cell r="M611">
            <v>1.1346153846153846</v>
          </cell>
          <cell r="N611">
            <v>0</v>
          </cell>
          <cell r="O611">
            <v>0.25</v>
          </cell>
          <cell r="P611">
            <v>0</v>
          </cell>
          <cell r="Q611">
            <v>0</v>
          </cell>
          <cell r="R611">
            <v>0</v>
          </cell>
        </row>
        <row r="612">
          <cell r="C612" t="str">
            <v>肉鬆</v>
          </cell>
          <cell r="D612">
            <v>1.2</v>
          </cell>
          <cell r="E612" t="str">
            <v>高麗菜</v>
          </cell>
          <cell r="F612">
            <v>2</v>
          </cell>
          <cell r="H612" t="str">
            <v>肉鬆</v>
          </cell>
          <cell r="I612">
            <v>1.4999999999999999E-2</v>
          </cell>
          <cell r="J612" t="str">
            <v>高麗菜</v>
          </cell>
          <cell r="K612">
            <v>2.5000000000000001E-2</v>
          </cell>
        </row>
        <row r="613">
          <cell r="C613" t="str">
            <v>雞蛋</v>
          </cell>
          <cell r="D613">
            <v>2</v>
          </cell>
          <cell r="H613" t="str">
            <v>雞蛋</v>
          </cell>
          <cell r="I613">
            <v>2.5000000000000001E-2</v>
          </cell>
          <cell r="J613">
            <v>0</v>
          </cell>
          <cell r="K613" t="str">
            <v/>
          </cell>
        </row>
        <row r="614">
          <cell r="B614" t="str">
            <v>皮蛋瘦肉粥</v>
          </cell>
          <cell r="C614" t="str">
            <v>雞蛋</v>
          </cell>
          <cell r="D614" t="str">
            <v>10顆</v>
          </cell>
          <cell r="E614" t="str">
            <v>白米</v>
          </cell>
          <cell r="F614">
            <v>3</v>
          </cell>
          <cell r="G614" t="str">
            <v>皮蛋瘦肉粥</v>
          </cell>
          <cell r="H614" t="str">
            <v>雞蛋</v>
          </cell>
          <cell r="I614">
            <v>7.62E-3</v>
          </cell>
          <cell r="J614" t="str">
            <v>白米</v>
          </cell>
          <cell r="K614">
            <v>3.7999999999999999E-2</v>
          </cell>
          <cell r="L614">
            <v>1.9</v>
          </cell>
          <cell r="M614">
            <v>0.69820219780219783</v>
          </cell>
          <cell r="N614">
            <v>0</v>
          </cell>
          <cell r="O614">
            <v>0.25</v>
          </cell>
          <cell r="P614">
            <v>0</v>
          </cell>
          <cell r="Q614">
            <v>0</v>
          </cell>
          <cell r="R614">
            <v>0</v>
          </cell>
        </row>
        <row r="615">
          <cell r="C615" t="str">
            <v>皮蛋</v>
          </cell>
          <cell r="D615" t="str">
            <v>10顆</v>
          </cell>
          <cell r="E615" t="str">
            <v>豬肉絲</v>
          </cell>
          <cell r="F615">
            <v>1.2</v>
          </cell>
          <cell r="H615" t="str">
            <v>皮蛋</v>
          </cell>
          <cell r="I615">
            <v>8.2550000000000002E-3</v>
          </cell>
          <cell r="J615" t="str">
            <v>豬肉絲</v>
          </cell>
          <cell r="K615">
            <v>1.4999999999999999E-2</v>
          </cell>
        </row>
        <row r="616">
          <cell r="C616" t="str">
            <v>小白菜</v>
          </cell>
          <cell r="D616">
            <v>2</v>
          </cell>
          <cell r="H616" t="str">
            <v>小白菜</v>
          </cell>
          <cell r="I616">
            <v>2.5000000000000001E-2</v>
          </cell>
          <cell r="J616">
            <v>0</v>
          </cell>
          <cell r="K616" t="str">
            <v/>
          </cell>
        </row>
        <row r="617">
          <cell r="B617" t="str">
            <v>廣東粥</v>
          </cell>
          <cell r="C617" t="str">
            <v>豬肉絲</v>
          </cell>
          <cell r="D617">
            <v>1</v>
          </cell>
          <cell r="E617" t="str">
            <v>高麗菜</v>
          </cell>
          <cell r="F617">
            <v>1</v>
          </cell>
          <cell r="G617" t="str">
            <v>廣東粥</v>
          </cell>
          <cell r="H617" t="str">
            <v>豬肉絲</v>
          </cell>
          <cell r="I617">
            <v>1.2999999999999999E-2</v>
          </cell>
          <cell r="J617" t="str">
            <v>高麗菜</v>
          </cell>
          <cell r="K617">
            <v>1.2999999999999999E-2</v>
          </cell>
          <cell r="L617">
            <v>1.9</v>
          </cell>
          <cell r="M617">
            <v>0.51428571428571435</v>
          </cell>
          <cell r="N617">
            <v>0</v>
          </cell>
          <cell r="O617">
            <v>0.29249999999999998</v>
          </cell>
          <cell r="P617">
            <v>0</v>
          </cell>
          <cell r="Q617">
            <v>0</v>
          </cell>
          <cell r="R617">
            <v>0</v>
          </cell>
        </row>
        <row r="618">
          <cell r="C618" t="str">
            <v>生香菇</v>
          </cell>
          <cell r="D618">
            <v>0.8</v>
          </cell>
          <cell r="E618" t="str">
            <v>紅蘿蔔</v>
          </cell>
          <cell r="F618" t="str">
            <v>2根</v>
          </cell>
          <cell r="H618" t="str">
            <v>生香菇</v>
          </cell>
          <cell r="I618">
            <v>0.01</v>
          </cell>
          <cell r="J618" t="str">
            <v>紅蘿蔔</v>
          </cell>
          <cell r="K618">
            <v>6.2500000000000003E-3</v>
          </cell>
        </row>
        <row r="619">
          <cell r="C619" t="str">
            <v>白米</v>
          </cell>
          <cell r="D619">
            <v>3</v>
          </cell>
          <cell r="E619" t="str">
            <v>吻仔魚</v>
          </cell>
          <cell r="F619">
            <v>0.4</v>
          </cell>
          <cell r="H619" t="str">
            <v>白米</v>
          </cell>
          <cell r="I619">
            <v>3.7999999999999999E-2</v>
          </cell>
          <cell r="J619" t="str">
            <v>吻仔魚</v>
          </cell>
          <cell r="K619">
            <v>5.0000000000000001E-3</v>
          </cell>
        </row>
        <row r="620">
          <cell r="B620" t="str">
            <v>莧菜雞蛋粥</v>
          </cell>
          <cell r="C620" t="str">
            <v>莧菜</v>
          </cell>
          <cell r="D620">
            <v>2.5</v>
          </cell>
          <cell r="G620" t="str">
            <v>莧菜雞蛋粥</v>
          </cell>
          <cell r="H620" t="str">
            <v>莧菜</v>
          </cell>
          <cell r="I620">
            <v>3.2000000000000001E-2</v>
          </cell>
          <cell r="J620">
            <v>0</v>
          </cell>
          <cell r="K620" t="str">
            <v/>
          </cell>
          <cell r="L620">
            <v>1.9</v>
          </cell>
          <cell r="M620">
            <v>0.23353846153846153</v>
          </cell>
          <cell r="N620">
            <v>0</v>
          </cell>
          <cell r="O620">
            <v>0.32</v>
          </cell>
          <cell r="P620">
            <v>0</v>
          </cell>
          <cell r="Q620">
            <v>0</v>
          </cell>
          <cell r="R620">
            <v>0</v>
          </cell>
        </row>
        <row r="621">
          <cell r="C621" t="str">
            <v>雞蛋</v>
          </cell>
          <cell r="D621" t="str">
            <v>20顆</v>
          </cell>
          <cell r="H621" t="str">
            <v>雞蛋</v>
          </cell>
          <cell r="I621">
            <v>1.5179999999999999E-2</v>
          </cell>
          <cell r="J621">
            <v>0</v>
          </cell>
          <cell r="K621" t="str">
            <v/>
          </cell>
        </row>
        <row r="622">
          <cell r="C622" t="str">
            <v>白米</v>
          </cell>
          <cell r="D622">
            <v>3</v>
          </cell>
          <cell r="H622" t="str">
            <v>白米</v>
          </cell>
          <cell r="I622">
            <v>3.7999999999999999E-2</v>
          </cell>
          <cell r="J622">
            <v>0</v>
          </cell>
          <cell r="K622" t="str">
            <v/>
          </cell>
        </row>
        <row r="623">
          <cell r="B623" t="str">
            <v>菠菜吻魚粥</v>
          </cell>
          <cell r="C623" t="str">
            <v>雞蛋</v>
          </cell>
          <cell r="D623">
            <v>1.8</v>
          </cell>
          <cell r="E623" t="str">
            <v>白米</v>
          </cell>
          <cell r="F623">
            <v>3</v>
          </cell>
          <cell r="G623" t="str">
            <v>菠菜吻魚粥</v>
          </cell>
          <cell r="H623" t="str">
            <v>雞蛋</v>
          </cell>
          <cell r="I623">
            <v>2.3E-2</v>
          </cell>
          <cell r="J623" t="str">
            <v>白米</v>
          </cell>
          <cell r="K623">
            <v>3.7999999999999999E-2</v>
          </cell>
          <cell r="L623">
            <v>1.9</v>
          </cell>
          <cell r="M623">
            <v>0.5252747252747253</v>
          </cell>
          <cell r="N623">
            <v>0</v>
          </cell>
          <cell r="O623">
            <v>0.25</v>
          </cell>
          <cell r="P623">
            <v>0</v>
          </cell>
          <cell r="Q623">
            <v>0</v>
          </cell>
          <cell r="R623">
            <v>0</v>
          </cell>
        </row>
        <row r="624">
          <cell r="C624" t="str">
            <v>吻仔魚</v>
          </cell>
          <cell r="D624">
            <v>0.5</v>
          </cell>
          <cell r="H624" t="str">
            <v>吻仔魚</v>
          </cell>
          <cell r="I624">
            <v>6.0000000000000001E-3</v>
          </cell>
          <cell r="J624">
            <v>0</v>
          </cell>
          <cell r="K624" t="str">
            <v/>
          </cell>
        </row>
        <row r="625">
          <cell r="C625" t="str">
            <v>菠菜</v>
          </cell>
          <cell r="D625">
            <v>2</v>
          </cell>
          <cell r="H625" t="str">
            <v>菠菜</v>
          </cell>
          <cell r="I625">
            <v>2.5000000000000001E-2</v>
          </cell>
          <cell r="J625">
            <v>0</v>
          </cell>
          <cell r="K625" t="str">
            <v/>
          </cell>
        </row>
        <row r="626">
          <cell r="B626" t="str">
            <v>南瓜瘦肉粥</v>
          </cell>
          <cell r="C626" t="str">
            <v>南瓜</v>
          </cell>
          <cell r="D626">
            <v>3</v>
          </cell>
          <cell r="E626" t="str">
            <v>小薏仁</v>
          </cell>
          <cell r="F626">
            <v>0.6</v>
          </cell>
          <cell r="G626" t="str">
            <v>南瓜瘦肉粥</v>
          </cell>
          <cell r="H626" t="str">
            <v>南瓜</v>
          </cell>
          <cell r="I626">
            <v>3.7999999999999999E-2</v>
          </cell>
          <cell r="J626" t="str">
            <v>小薏仁</v>
          </cell>
          <cell r="K626">
            <v>8.0000000000000002E-3</v>
          </cell>
          <cell r="L626">
            <v>2.7470588235294118</v>
          </cell>
          <cell r="M626">
            <v>0.54285714285714293</v>
          </cell>
          <cell r="N626">
            <v>0</v>
          </cell>
          <cell r="O626">
            <v>0.13</v>
          </cell>
          <cell r="P626">
            <v>0</v>
          </cell>
          <cell r="Q626">
            <v>0</v>
          </cell>
          <cell r="R626">
            <v>0</v>
          </cell>
        </row>
        <row r="627">
          <cell r="C627" t="str">
            <v>豬絞肉</v>
          </cell>
          <cell r="D627">
            <v>1.5</v>
          </cell>
          <cell r="E627" t="str">
            <v>白米</v>
          </cell>
          <cell r="F627">
            <v>3</v>
          </cell>
          <cell r="H627" t="str">
            <v>豬絞肉</v>
          </cell>
          <cell r="I627">
            <v>1.9E-2</v>
          </cell>
          <cell r="J627" t="str">
            <v>白米</v>
          </cell>
          <cell r="K627">
            <v>3.7999999999999999E-2</v>
          </cell>
        </row>
        <row r="628">
          <cell r="C628" t="str">
            <v>高麗菜</v>
          </cell>
          <cell r="D628">
            <v>1</v>
          </cell>
          <cell r="H628" t="str">
            <v>高麗菜</v>
          </cell>
          <cell r="I628">
            <v>1.2999999999999999E-2</v>
          </cell>
          <cell r="J628">
            <v>0</v>
          </cell>
          <cell r="K628" t="str">
            <v/>
          </cell>
        </row>
        <row r="629">
          <cell r="B629" t="str">
            <v>台式鹹粥</v>
          </cell>
          <cell r="C629" t="str">
            <v>豬肉絲</v>
          </cell>
          <cell r="D629">
            <v>1.5</v>
          </cell>
          <cell r="E629" t="str">
            <v>高麗菜</v>
          </cell>
          <cell r="F629">
            <v>1</v>
          </cell>
          <cell r="G629" t="str">
            <v>台式鹹粥</v>
          </cell>
          <cell r="H629" t="str">
            <v>豬肉絲</v>
          </cell>
          <cell r="I629">
            <v>1.9E-2</v>
          </cell>
          <cell r="J629" t="str">
            <v>高麗菜</v>
          </cell>
          <cell r="K629">
            <v>1.2999999999999999E-2</v>
          </cell>
          <cell r="L629">
            <v>1.9</v>
          </cell>
          <cell r="M629">
            <v>0.54285714285714293</v>
          </cell>
          <cell r="N629">
            <v>0</v>
          </cell>
          <cell r="O629">
            <v>0.38250000000000001</v>
          </cell>
          <cell r="P629">
            <v>0</v>
          </cell>
          <cell r="Q629">
            <v>0</v>
          </cell>
          <cell r="R629">
            <v>0</v>
          </cell>
        </row>
        <row r="630">
          <cell r="C630" t="str">
            <v>生香菇</v>
          </cell>
          <cell r="D630">
            <v>1</v>
          </cell>
          <cell r="E630" t="str">
            <v>紅蘿蔔</v>
          </cell>
          <cell r="F630" t="str">
            <v>2根</v>
          </cell>
          <cell r="H630" t="str">
            <v>生香菇</v>
          </cell>
          <cell r="I630">
            <v>1.2999999999999999E-2</v>
          </cell>
          <cell r="J630" t="str">
            <v>紅蘿蔔</v>
          </cell>
          <cell r="K630">
            <v>6.2500000000000003E-3</v>
          </cell>
        </row>
        <row r="631">
          <cell r="C631" t="str">
            <v>白米</v>
          </cell>
          <cell r="D631">
            <v>3</v>
          </cell>
          <cell r="E631" t="str">
            <v>碎菜脯</v>
          </cell>
          <cell r="F631">
            <v>0.5</v>
          </cell>
          <cell r="H631" t="str">
            <v>白米</v>
          </cell>
          <cell r="I631">
            <v>3.7999999999999999E-2</v>
          </cell>
          <cell r="J631" t="str">
            <v>碎菜脯</v>
          </cell>
          <cell r="K631">
            <v>6.0000000000000001E-3</v>
          </cell>
        </row>
        <row r="632">
          <cell r="B632" t="str">
            <v>高麗菜吻魚粥</v>
          </cell>
          <cell r="C632" t="str">
            <v>雞蛋</v>
          </cell>
          <cell r="D632">
            <v>1.8</v>
          </cell>
          <cell r="E632" t="str">
            <v>白米</v>
          </cell>
          <cell r="F632">
            <v>3</v>
          </cell>
          <cell r="G632" t="str">
            <v>高麗菜吻魚粥</v>
          </cell>
          <cell r="H632" t="str">
            <v>雞蛋</v>
          </cell>
          <cell r="I632">
            <v>2.3E-2</v>
          </cell>
          <cell r="J632" t="str">
            <v>白米</v>
          </cell>
          <cell r="K632">
            <v>3.7999999999999999E-2</v>
          </cell>
          <cell r="L632">
            <v>1.9</v>
          </cell>
          <cell r="M632">
            <v>0.5252747252747253</v>
          </cell>
          <cell r="N632">
            <v>0</v>
          </cell>
          <cell r="O632">
            <v>0.25</v>
          </cell>
          <cell r="P632">
            <v>0</v>
          </cell>
          <cell r="Q632">
            <v>0</v>
          </cell>
          <cell r="R632">
            <v>0</v>
          </cell>
        </row>
        <row r="633">
          <cell r="C633" t="str">
            <v>吻仔魚</v>
          </cell>
          <cell r="D633">
            <v>0.5</v>
          </cell>
          <cell r="H633" t="str">
            <v>吻仔魚</v>
          </cell>
          <cell r="I633">
            <v>6.0000000000000001E-3</v>
          </cell>
          <cell r="J633">
            <v>0</v>
          </cell>
          <cell r="K633" t="str">
            <v/>
          </cell>
        </row>
        <row r="634">
          <cell r="C634" t="str">
            <v>高麗菜</v>
          </cell>
          <cell r="D634">
            <v>2</v>
          </cell>
          <cell r="H634" t="str">
            <v>高麗菜</v>
          </cell>
          <cell r="I634">
            <v>2.5000000000000001E-2</v>
          </cell>
          <cell r="J634">
            <v>0</v>
          </cell>
          <cell r="K634" t="str">
            <v/>
          </cell>
        </row>
        <row r="635">
          <cell r="B635" t="str">
            <v>玉米絞肉粥</v>
          </cell>
          <cell r="C635" t="str">
            <v>豬絞肉</v>
          </cell>
          <cell r="D635">
            <v>1.5</v>
          </cell>
          <cell r="E635" t="str">
            <v>南瓜</v>
          </cell>
          <cell r="F635">
            <v>1.8</v>
          </cell>
          <cell r="G635" t="str">
            <v>玉米絞肉粥</v>
          </cell>
          <cell r="H635" t="str">
            <v>豬絞肉</v>
          </cell>
          <cell r="I635">
            <v>1.9E-2</v>
          </cell>
          <cell r="J635" t="str">
            <v>南瓜</v>
          </cell>
          <cell r="K635">
            <v>2.3E-2</v>
          </cell>
          <cell r="L635">
            <v>2.3745882352941177</v>
          </cell>
          <cell r="M635">
            <v>0.54285714285714293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</row>
        <row r="636">
          <cell r="C636" t="str">
            <v>玉米粒罐頭</v>
          </cell>
          <cell r="D636" t="str">
            <v>4罐</v>
          </cell>
          <cell r="H636" t="str">
            <v>玉米粒罐頭</v>
          </cell>
          <cell r="I636">
            <v>1.7340000000000001E-2</v>
          </cell>
          <cell r="J636">
            <v>0</v>
          </cell>
          <cell r="K636" t="str">
            <v/>
          </cell>
        </row>
        <row r="637">
          <cell r="C637" t="str">
            <v>白米</v>
          </cell>
          <cell r="D637">
            <v>3</v>
          </cell>
          <cell r="H637" t="str">
            <v>白米</v>
          </cell>
          <cell r="I637">
            <v>3.7999999999999999E-2</v>
          </cell>
          <cell r="J637">
            <v>0</v>
          </cell>
          <cell r="K637" t="str">
            <v/>
          </cell>
        </row>
        <row r="638">
          <cell r="B638" t="str">
            <v>玉米肉末粥</v>
          </cell>
          <cell r="C638" t="str">
            <v>冷凍玉米粒</v>
          </cell>
          <cell r="D638">
            <v>2</v>
          </cell>
          <cell r="E638" t="str">
            <v>冷凍青花菜</v>
          </cell>
          <cell r="F638">
            <v>1</v>
          </cell>
          <cell r="G638" t="str">
            <v>玉米肉末粥</v>
          </cell>
          <cell r="H638" t="str">
            <v>冷凍玉米粒</v>
          </cell>
          <cell r="I638">
            <v>2.5000000000000001E-2</v>
          </cell>
          <cell r="J638" t="str">
            <v>冷凍青花菜</v>
          </cell>
          <cell r="K638">
            <v>1.2999999999999999E-2</v>
          </cell>
          <cell r="L638">
            <v>2.1941176470588233</v>
          </cell>
          <cell r="M638">
            <v>0.54285714285714293</v>
          </cell>
          <cell r="N638">
            <v>0</v>
          </cell>
          <cell r="O638">
            <v>0.13</v>
          </cell>
          <cell r="P638">
            <v>0</v>
          </cell>
          <cell r="Q638">
            <v>0</v>
          </cell>
          <cell r="R638">
            <v>0</v>
          </cell>
        </row>
        <row r="639">
          <cell r="C639" t="str">
            <v>豬絞肉</v>
          </cell>
          <cell r="D639">
            <v>1.5</v>
          </cell>
          <cell r="H639" t="str">
            <v>豬絞肉</v>
          </cell>
          <cell r="I639">
            <v>1.9E-2</v>
          </cell>
          <cell r="J639">
            <v>0</v>
          </cell>
          <cell r="K639" t="str">
            <v/>
          </cell>
        </row>
        <row r="640">
          <cell r="C640" t="str">
            <v>白米</v>
          </cell>
          <cell r="D640">
            <v>3</v>
          </cell>
          <cell r="H640" t="str">
            <v>白米</v>
          </cell>
          <cell r="I640">
            <v>3.7999999999999999E-2</v>
          </cell>
          <cell r="J640">
            <v>0</v>
          </cell>
          <cell r="K640" t="str">
            <v/>
          </cell>
        </row>
        <row r="641">
          <cell r="B641" t="str">
            <v>鮪魚玉米粥</v>
          </cell>
          <cell r="C641" t="str">
            <v>玉米粒</v>
          </cell>
          <cell r="D641" t="str">
            <v>5罐</v>
          </cell>
          <cell r="E641" t="str">
            <v>白米</v>
          </cell>
          <cell r="F641">
            <v>3</v>
          </cell>
          <cell r="G641" t="str">
            <v>鮪魚玉米粥</v>
          </cell>
          <cell r="H641" t="str">
            <v>玉米粒</v>
          </cell>
          <cell r="I641">
            <v>2.1420000000000002E-2</v>
          </cell>
          <cell r="J641" t="str">
            <v>白米</v>
          </cell>
          <cell r="K641">
            <v>3.7999999999999999E-2</v>
          </cell>
          <cell r="L641">
            <v>2.1520000000000001</v>
          </cell>
          <cell r="M641">
            <v>0.45600000000000002</v>
          </cell>
          <cell r="N641">
            <v>0</v>
          </cell>
          <cell r="O641">
            <v>0.25</v>
          </cell>
          <cell r="P641">
            <v>0</v>
          </cell>
          <cell r="Q641">
            <v>0</v>
          </cell>
          <cell r="R641">
            <v>0</v>
          </cell>
        </row>
        <row r="642">
          <cell r="C642" t="str">
            <v>鮪魚罐頭</v>
          </cell>
          <cell r="D642" t="str">
            <v>6罐</v>
          </cell>
          <cell r="H642" t="str">
            <v>鮪魚罐頭</v>
          </cell>
          <cell r="I642">
            <v>1.406E-2</v>
          </cell>
          <cell r="J642">
            <v>0</v>
          </cell>
          <cell r="K642" t="str">
            <v/>
          </cell>
        </row>
        <row r="643">
          <cell r="C643" t="str">
            <v>高麗菜</v>
          </cell>
          <cell r="D643">
            <v>2</v>
          </cell>
          <cell r="H643" t="str">
            <v>高麗菜</v>
          </cell>
          <cell r="I643">
            <v>2.5000000000000001E-2</v>
          </cell>
          <cell r="J643">
            <v>0</v>
          </cell>
          <cell r="K643" t="str">
            <v/>
          </cell>
        </row>
        <row r="644">
          <cell r="B644" t="str">
            <v>番茄鮪魚粥</v>
          </cell>
          <cell r="C644" t="str">
            <v>大番茄</v>
          </cell>
          <cell r="D644">
            <v>2</v>
          </cell>
          <cell r="E644" t="str">
            <v>白米</v>
          </cell>
          <cell r="F644">
            <v>3</v>
          </cell>
          <cell r="G644" t="str">
            <v>番茄鮪魚粥</v>
          </cell>
          <cell r="H644" t="str">
            <v>大番茄</v>
          </cell>
          <cell r="I644">
            <v>2.5000000000000001E-2</v>
          </cell>
          <cell r="J644" t="str">
            <v>白米</v>
          </cell>
          <cell r="K644">
            <v>3.7999999999999999E-2</v>
          </cell>
          <cell r="L644">
            <v>1.9</v>
          </cell>
          <cell r="M644">
            <v>0.45600000000000002</v>
          </cell>
          <cell r="N644">
            <v>0</v>
          </cell>
          <cell r="O644">
            <v>0.44</v>
          </cell>
          <cell r="P644">
            <v>0</v>
          </cell>
          <cell r="Q644">
            <v>0</v>
          </cell>
          <cell r="R644">
            <v>0</v>
          </cell>
        </row>
        <row r="645">
          <cell r="C645" t="str">
            <v>鮪魚罐頭</v>
          </cell>
          <cell r="D645" t="str">
            <v>6罐</v>
          </cell>
          <cell r="H645" t="str">
            <v>鮪魚罐頭</v>
          </cell>
          <cell r="I645">
            <v>1.406E-2</v>
          </cell>
          <cell r="J645">
            <v>0</v>
          </cell>
          <cell r="K645" t="str">
            <v/>
          </cell>
        </row>
        <row r="646">
          <cell r="C646" t="str">
            <v>高麗菜</v>
          </cell>
          <cell r="D646">
            <v>1.5</v>
          </cell>
          <cell r="H646" t="str">
            <v>高麗菜</v>
          </cell>
          <cell r="I646">
            <v>1.9E-2</v>
          </cell>
          <cell r="J646">
            <v>0</v>
          </cell>
          <cell r="K646" t="str">
            <v/>
          </cell>
        </row>
        <row r="647">
          <cell r="B647" t="str">
            <v>鮮菇白菜粥</v>
          </cell>
          <cell r="C647" t="str">
            <v>金針菇</v>
          </cell>
          <cell r="D647">
            <v>0.3</v>
          </cell>
          <cell r="E647" t="str">
            <v>豬絞肉</v>
          </cell>
          <cell r="F647">
            <v>1.2</v>
          </cell>
          <cell r="G647" t="str">
            <v>鮮菇白菜粥</v>
          </cell>
          <cell r="H647" t="str">
            <v>金針菇</v>
          </cell>
          <cell r="I647">
            <v>4.0000000000000001E-3</v>
          </cell>
          <cell r="J647" t="str">
            <v>豬絞肉</v>
          </cell>
          <cell r="K647">
            <v>1.4999999999999999E-2</v>
          </cell>
          <cell r="L647">
            <v>1.9</v>
          </cell>
          <cell r="M647">
            <v>0.4285714285714286</v>
          </cell>
          <cell r="N647">
            <v>0</v>
          </cell>
          <cell r="O647">
            <v>0.41000000000000003</v>
          </cell>
          <cell r="P647">
            <v>0</v>
          </cell>
          <cell r="Q647">
            <v>0</v>
          </cell>
          <cell r="R647">
            <v>0</v>
          </cell>
        </row>
        <row r="648">
          <cell r="C648" t="str">
            <v>鴻喜菇</v>
          </cell>
          <cell r="D648">
            <v>0.4</v>
          </cell>
          <cell r="E648" t="str">
            <v>白米</v>
          </cell>
          <cell r="F648">
            <v>3</v>
          </cell>
          <cell r="H648" t="str">
            <v>鴻喜菇</v>
          </cell>
          <cell r="I648">
            <v>5.0000000000000001E-3</v>
          </cell>
          <cell r="J648" t="str">
            <v>白米</v>
          </cell>
          <cell r="K648">
            <v>3.7999999999999999E-2</v>
          </cell>
        </row>
        <row r="649">
          <cell r="C649" t="str">
            <v>大白菜</v>
          </cell>
          <cell r="D649">
            <v>2.5</v>
          </cell>
          <cell r="H649" t="str">
            <v>大白菜</v>
          </cell>
          <cell r="I649">
            <v>3.2000000000000001E-2</v>
          </cell>
          <cell r="J649">
            <v>0</v>
          </cell>
          <cell r="K649" t="str">
            <v/>
          </cell>
        </row>
        <row r="650">
          <cell r="B650" t="str">
            <v>什錦鹹粥</v>
          </cell>
          <cell r="C650" t="str">
            <v>玉米粒</v>
          </cell>
          <cell r="D650" t="str">
            <v>5小罐</v>
          </cell>
          <cell r="E650" t="str">
            <v>豬肉絲</v>
          </cell>
          <cell r="F650">
            <v>1.5</v>
          </cell>
          <cell r="G650" t="str">
            <v>什錦鹹粥</v>
          </cell>
          <cell r="H650" t="str">
            <v>玉米粒</v>
          </cell>
          <cell r="I650">
            <v>2.1420000000000002E-2</v>
          </cell>
          <cell r="J650" t="str">
            <v>豬肉絲</v>
          </cell>
          <cell r="K650">
            <v>1.9E-2</v>
          </cell>
          <cell r="L650">
            <v>2.1520000000000001</v>
          </cell>
          <cell r="M650">
            <v>0.54285714285714293</v>
          </cell>
          <cell r="N650">
            <v>0</v>
          </cell>
          <cell r="O650">
            <v>0.3125</v>
          </cell>
          <cell r="P650">
            <v>0</v>
          </cell>
          <cell r="Q650">
            <v>0</v>
          </cell>
          <cell r="R650">
            <v>0</v>
          </cell>
        </row>
        <row r="651">
          <cell r="C651" t="str">
            <v>高麗菜</v>
          </cell>
          <cell r="D651">
            <v>2</v>
          </cell>
          <cell r="E651" t="str">
            <v>白米</v>
          </cell>
          <cell r="F651">
            <v>3</v>
          </cell>
          <cell r="H651" t="str">
            <v>高麗菜</v>
          </cell>
          <cell r="I651">
            <v>2.5000000000000001E-2</v>
          </cell>
          <cell r="J651" t="str">
            <v>白米</v>
          </cell>
          <cell r="K651">
            <v>3.7999999999999999E-2</v>
          </cell>
        </row>
        <row r="652">
          <cell r="C652" t="str">
            <v>紅蘿蔔</v>
          </cell>
          <cell r="D652" t="str">
            <v>2根</v>
          </cell>
          <cell r="H652" t="str">
            <v>紅蘿蔔</v>
          </cell>
          <cell r="I652">
            <v>6.2500000000000003E-3</v>
          </cell>
          <cell r="J652">
            <v>0</v>
          </cell>
          <cell r="K652" t="str">
            <v/>
          </cell>
        </row>
        <row r="653">
          <cell r="B653" t="str">
            <v>虱目魚肚粥</v>
          </cell>
          <cell r="C653" t="str">
            <v>虱目魚肚</v>
          </cell>
          <cell r="D653" t="str">
            <v>8片</v>
          </cell>
          <cell r="E653" t="str">
            <v>高麗菜</v>
          </cell>
          <cell r="F653">
            <v>2.5</v>
          </cell>
          <cell r="G653" t="str">
            <v>虱目魚肚粥</v>
          </cell>
          <cell r="H653" t="str">
            <v>虱目魚肚</v>
          </cell>
          <cell r="I653">
            <v>2.222E-2</v>
          </cell>
          <cell r="J653" t="str">
            <v>高麗菜</v>
          </cell>
          <cell r="K653">
            <v>3.2000000000000001E-2</v>
          </cell>
          <cell r="L653">
            <v>1.9</v>
          </cell>
          <cell r="M653">
            <v>0.6348571428571429</v>
          </cell>
          <cell r="N653">
            <v>0</v>
          </cell>
          <cell r="O653">
            <v>0.33</v>
          </cell>
          <cell r="P653">
            <v>0</v>
          </cell>
          <cell r="Q653">
            <v>0</v>
          </cell>
          <cell r="R653">
            <v>0</v>
          </cell>
        </row>
        <row r="654">
          <cell r="C654" t="str">
            <v>嫩薑片</v>
          </cell>
          <cell r="D654">
            <v>0.1</v>
          </cell>
          <cell r="H654" t="str">
            <v>嫩薑片</v>
          </cell>
          <cell r="I654">
            <v>1E-3</v>
          </cell>
          <cell r="J654">
            <v>0</v>
          </cell>
          <cell r="K654" t="str">
            <v/>
          </cell>
        </row>
        <row r="655">
          <cell r="C655" t="str">
            <v>白米</v>
          </cell>
          <cell r="D655">
            <v>3</v>
          </cell>
          <cell r="H655" t="str">
            <v>白米</v>
          </cell>
          <cell r="I655">
            <v>3.7999999999999999E-2</v>
          </cell>
          <cell r="J655">
            <v>0</v>
          </cell>
          <cell r="K655" t="str">
            <v/>
          </cell>
        </row>
        <row r="656">
          <cell r="B656" t="str">
            <v>香菇魚片粥</v>
          </cell>
          <cell r="C656" t="str">
            <v>生香菇</v>
          </cell>
          <cell r="D656">
            <v>1.2</v>
          </cell>
          <cell r="E656" t="str">
            <v>魚片</v>
          </cell>
          <cell r="F656">
            <v>1.5</v>
          </cell>
          <cell r="G656" t="str">
            <v>香菇魚片粥</v>
          </cell>
          <cell r="H656" t="str">
            <v>生香菇</v>
          </cell>
          <cell r="I656">
            <v>1.4999999999999999E-2</v>
          </cell>
          <cell r="J656" t="str">
            <v>魚片</v>
          </cell>
          <cell r="K656">
            <v>1.9E-2</v>
          </cell>
          <cell r="L656">
            <v>1.9</v>
          </cell>
          <cell r="M656">
            <v>0.54285714285714293</v>
          </cell>
          <cell r="N656">
            <v>0</v>
          </cell>
          <cell r="O656">
            <v>0.45</v>
          </cell>
          <cell r="P656">
            <v>0</v>
          </cell>
          <cell r="Q656">
            <v>0</v>
          </cell>
          <cell r="R656">
            <v>0</v>
          </cell>
        </row>
        <row r="657">
          <cell r="C657" t="str">
            <v>大白菜</v>
          </cell>
          <cell r="D657">
            <v>2</v>
          </cell>
          <cell r="E657" t="str">
            <v>白米</v>
          </cell>
          <cell r="F657">
            <v>3</v>
          </cell>
          <cell r="H657" t="str">
            <v>大白菜</v>
          </cell>
          <cell r="I657">
            <v>2.5000000000000001E-2</v>
          </cell>
          <cell r="J657" t="str">
            <v>白米</v>
          </cell>
          <cell r="K657">
            <v>3.7999999999999999E-2</v>
          </cell>
        </row>
        <row r="658">
          <cell r="C658" t="str">
            <v>紅蘿蔔</v>
          </cell>
          <cell r="D658">
            <v>0.4</v>
          </cell>
          <cell r="H658" t="str">
            <v>紅蘿蔔</v>
          </cell>
          <cell r="I658">
            <v>5.0000000000000001E-3</v>
          </cell>
          <cell r="J658">
            <v>0</v>
          </cell>
          <cell r="K658" t="str">
            <v/>
          </cell>
        </row>
        <row r="659">
          <cell r="B659" t="str">
            <v>薑絲魚片粥</v>
          </cell>
          <cell r="C659" t="str">
            <v>嫩薑絲</v>
          </cell>
          <cell r="D659">
            <v>0.1</v>
          </cell>
          <cell r="E659" t="str">
            <v>白米</v>
          </cell>
          <cell r="F659">
            <v>3</v>
          </cell>
          <cell r="G659" t="str">
            <v>薑絲魚片粥</v>
          </cell>
          <cell r="H659" t="str">
            <v>嫩薑絲</v>
          </cell>
          <cell r="I659">
            <v>1E-3</v>
          </cell>
          <cell r="J659" t="str">
            <v>白米</v>
          </cell>
          <cell r="K659">
            <v>3.7999999999999999E-2</v>
          </cell>
          <cell r="L659">
            <v>1.9</v>
          </cell>
          <cell r="M659">
            <v>0.71428571428571441</v>
          </cell>
          <cell r="N659">
            <v>0</v>
          </cell>
          <cell r="O659">
            <v>0.27</v>
          </cell>
          <cell r="P659">
            <v>0</v>
          </cell>
          <cell r="Q659">
            <v>0</v>
          </cell>
          <cell r="R659">
            <v>0</v>
          </cell>
        </row>
        <row r="660">
          <cell r="C660" t="str">
            <v>魚片</v>
          </cell>
          <cell r="D660">
            <v>2</v>
          </cell>
          <cell r="E660" t="str">
            <v>高麗菜</v>
          </cell>
          <cell r="F660">
            <v>2</v>
          </cell>
          <cell r="H660" t="str">
            <v>魚片</v>
          </cell>
          <cell r="I660">
            <v>2.5000000000000001E-2</v>
          </cell>
          <cell r="J660" t="str">
            <v>高麗菜</v>
          </cell>
          <cell r="K660">
            <v>2.5000000000000001E-2</v>
          </cell>
        </row>
        <row r="661">
          <cell r="C661" t="str">
            <v>青蔥</v>
          </cell>
          <cell r="D661">
            <v>0.1</v>
          </cell>
          <cell r="H661" t="str">
            <v>青蔥</v>
          </cell>
          <cell r="I661">
            <v>1E-3</v>
          </cell>
          <cell r="J661">
            <v>0</v>
          </cell>
          <cell r="K661" t="str">
            <v/>
          </cell>
        </row>
        <row r="662">
          <cell r="B662" t="str">
            <v>蒲瓜鹹粥</v>
          </cell>
          <cell r="C662" t="str">
            <v>蒲瓜</v>
          </cell>
          <cell r="D662">
            <v>3.5</v>
          </cell>
          <cell r="E662" t="str">
            <v>蝦皮</v>
          </cell>
          <cell r="F662">
            <v>0.1</v>
          </cell>
          <cell r="G662" t="str">
            <v>蒲瓜鹹粥</v>
          </cell>
          <cell r="H662" t="str">
            <v>蒲瓜</v>
          </cell>
          <cell r="I662">
            <v>4.3999999999999997E-2</v>
          </cell>
          <cell r="J662" t="str">
            <v>蝦皮</v>
          </cell>
          <cell r="K662">
            <v>1E-3</v>
          </cell>
          <cell r="L662">
            <v>1.9</v>
          </cell>
          <cell r="M662">
            <v>0.78241758241758252</v>
          </cell>
          <cell r="N662">
            <v>0</v>
          </cell>
          <cell r="O662">
            <v>0.43999999999999995</v>
          </cell>
          <cell r="P662">
            <v>0</v>
          </cell>
          <cell r="Q662">
            <v>0</v>
          </cell>
          <cell r="R662">
            <v>0</v>
          </cell>
        </row>
        <row r="663">
          <cell r="C663" t="str">
            <v>雞蛋</v>
          </cell>
          <cell r="D663">
            <v>1.8</v>
          </cell>
          <cell r="E663" t="str">
            <v>白米</v>
          </cell>
          <cell r="F663">
            <v>3</v>
          </cell>
          <cell r="H663" t="str">
            <v>雞蛋</v>
          </cell>
          <cell r="I663">
            <v>2.3E-2</v>
          </cell>
          <cell r="J663" t="str">
            <v>白米</v>
          </cell>
          <cell r="K663">
            <v>3.7999999999999999E-2</v>
          </cell>
        </row>
        <row r="664">
          <cell r="C664" t="str">
            <v>豬絞肉</v>
          </cell>
          <cell r="D664">
            <v>1.2</v>
          </cell>
          <cell r="H664" t="str">
            <v>豬絞肉</v>
          </cell>
          <cell r="I664">
            <v>1.4999999999999999E-2</v>
          </cell>
          <cell r="J664">
            <v>0</v>
          </cell>
          <cell r="K664" t="str">
            <v/>
          </cell>
        </row>
        <row r="665">
          <cell r="B665" t="str">
            <v>糙米排骨粥</v>
          </cell>
          <cell r="C665" t="str">
            <v>中排丁</v>
          </cell>
          <cell r="D665">
            <v>2</v>
          </cell>
          <cell r="E665" t="str">
            <v>白米</v>
          </cell>
          <cell r="F665">
            <v>2</v>
          </cell>
          <cell r="G665" t="str">
            <v>糙米排骨粥</v>
          </cell>
          <cell r="H665" t="str">
            <v>中排丁</v>
          </cell>
          <cell r="I665">
            <v>2.5000000000000001E-2</v>
          </cell>
          <cell r="J665" t="str">
            <v>白米</v>
          </cell>
          <cell r="K665">
            <v>2.5000000000000001E-2</v>
          </cell>
          <cell r="L665">
            <v>1.9</v>
          </cell>
          <cell r="M665">
            <v>0.63103448275862073</v>
          </cell>
          <cell r="N665">
            <v>0</v>
          </cell>
          <cell r="O665">
            <v>0.19</v>
          </cell>
          <cell r="P665">
            <v>0</v>
          </cell>
          <cell r="Q665">
            <v>0</v>
          </cell>
          <cell r="R665">
            <v>0</v>
          </cell>
        </row>
        <row r="666">
          <cell r="C666" t="str">
            <v>生香菇</v>
          </cell>
          <cell r="D666">
            <v>0.5</v>
          </cell>
          <cell r="E666" t="str">
            <v>糙米</v>
          </cell>
          <cell r="F666">
            <v>1</v>
          </cell>
          <cell r="H666" t="str">
            <v>生香菇</v>
          </cell>
          <cell r="I666">
            <v>6.0000000000000001E-3</v>
          </cell>
          <cell r="J666" t="str">
            <v>糙米</v>
          </cell>
          <cell r="K666">
            <v>1.2999999999999999E-2</v>
          </cell>
        </row>
        <row r="667">
          <cell r="C667" t="str">
            <v>雞蛋</v>
          </cell>
          <cell r="D667">
            <v>1</v>
          </cell>
          <cell r="E667" t="str">
            <v>高麗菜</v>
          </cell>
          <cell r="F667">
            <v>1</v>
          </cell>
          <cell r="H667" t="str">
            <v>雞蛋</v>
          </cell>
          <cell r="I667">
            <v>1.2999999999999999E-2</v>
          </cell>
          <cell r="J667" t="str">
            <v>高麗菜</v>
          </cell>
          <cell r="K667">
            <v>1.2999999999999999E-2</v>
          </cell>
        </row>
        <row r="668">
          <cell r="B668" t="str">
            <v>香菇滑雞粥</v>
          </cell>
          <cell r="C668" t="str">
            <v>雞腿仁丁</v>
          </cell>
          <cell r="D668">
            <v>1.5</v>
          </cell>
          <cell r="E668" t="str">
            <v>白米</v>
          </cell>
          <cell r="F668">
            <v>3</v>
          </cell>
          <cell r="G668" t="str">
            <v>香菇滑雞粥</v>
          </cell>
          <cell r="H668" t="str">
            <v>雞腿仁丁</v>
          </cell>
          <cell r="I668">
            <v>1.9E-2</v>
          </cell>
          <cell r="J668" t="str">
            <v>白米</v>
          </cell>
          <cell r="K668">
            <v>3.7999999999999999E-2</v>
          </cell>
          <cell r="L668">
            <v>1.9</v>
          </cell>
          <cell r="M668">
            <v>0.67499999999999993</v>
          </cell>
          <cell r="N668">
            <v>0</v>
          </cell>
          <cell r="O668">
            <v>0.28999999999999998</v>
          </cell>
          <cell r="P668">
            <v>0</v>
          </cell>
          <cell r="Q668">
            <v>0</v>
          </cell>
          <cell r="R668">
            <v>0</v>
          </cell>
        </row>
        <row r="669">
          <cell r="C669" t="str">
            <v>生香菇</v>
          </cell>
          <cell r="D669">
            <v>0.5</v>
          </cell>
          <cell r="E669" t="str">
            <v>高麗菜</v>
          </cell>
          <cell r="F669">
            <v>1.8</v>
          </cell>
          <cell r="H669" t="str">
            <v>生香菇</v>
          </cell>
          <cell r="I669">
            <v>6.0000000000000001E-3</v>
          </cell>
          <cell r="J669" t="str">
            <v>高麗菜</v>
          </cell>
          <cell r="K669">
            <v>2.3E-2</v>
          </cell>
        </row>
        <row r="670">
          <cell r="C670" t="str">
            <v>雞蛋</v>
          </cell>
          <cell r="D670">
            <v>1</v>
          </cell>
          <cell r="H670" t="str">
            <v>雞蛋</v>
          </cell>
          <cell r="I670">
            <v>1.2999999999999999E-2</v>
          </cell>
          <cell r="J670">
            <v>0</v>
          </cell>
          <cell r="K670" t="str">
            <v/>
          </cell>
        </row>
        <row r="671">
          <cell r="B671" t="str">
            <v>洋蔥雞肉粥</v>
          </cell>
          <cell r="C671" t="str">
            <v>洋蔥</v>
          </cell>
          <cell r="D671">
            <v>2</v>
          </cell>
          <cell r="G671" t="str">
            <v>洋蔥雞肉粥</v>
          </cell>
          <cell r="H671" t="str">
            <v>洋蔥</v>
          </cell>
          <cell r="I671">
            <v>2.5000000000000001E-2</v>
          </cell>
          <cell r="J671">
            <v>0</v>
          </cell>
          <cell r="K671" t="str">
            <v/>
          </cell>
          <cell r="L671">
            <v>1.9</v>
          </cell>
          <cell r="M671">
            <v>0.63333333333333341</v>
          </cell>
          <cell r="N671">
            <v>0</v>
          </cell>
          <cell r="O671">
            <v>0.25</v>
          </cell>
          <cell r="P671">
            <v>0</v>
          </cell>
          <cell r="Q671">
            <v>0</v>
          </cell>
          <cell r="R671">
            <v>0</v>
          </cell>
        </row>
        <row r="672">
          <cell r="C672" t="str">
            <v>雞清胸肉</v>
          </cell>
          <cell r="D672">
            <v>1.5</v>
          </cell>
          <cell r="H672" t="str">
            <v>雞清胸肉</v>
          </cell>
          <cell r="I672">
            <v>1.9E-2</v>
          </cell>
          <cell r="J672">
            <v>0</v>
          </cell>
          <cell r="K672" t="str">
            <v/>
          </cell>
        </row>
        <row r="673">
          <cell r="C673" t="str">
            <v>白米</v>
          </cell>
          <cell r="D673">
            <v>3</v>
          </cell>
          <cell r="H673" t="str">
            <v>白米</v>
          </cell>
          <cell r="I673">
            <v>3.7999999999999999E-2</v>
          </cell>
          <cell r="J673">
            <v>0</v>
          </cell>
          <cell r="K673" t="str">
            <v/>
          </cell>
        </row>
        <row r="674">
          <cell r="B674" t="str">
            <v>菠菜吻仔魚粥</v>
          </cell>
          <cell r="C674" t="str">
            <v>菠菜</v>
          </cell>
          <cell r="D674">
            <v>2</v>
          </cell>
          <cell r="E674" t="str">
            <v>吻仔魚</v>
          </cell>
          <cell r="F674">
            <v>1.5</v>
          </cell>
          <cell r="G674" t="str">
            <v>菠菜吻仔魚粥</v>
          </cell>
          <cell r="H674" t="str">
            <v>菠菜</v>
          </cell>
          <cell r="I674">
            <v>2.5000000000000001E-2</v>
          </cell>
          <cell r="J674" t="str">
            <v>吻仔魚</v>
          </cell>
          <cell r="K674">
            <v>1.9E-2</v>
          </cell>
          <cell r="L674">
            <v>1.9</v>
          </cell>
          <cell r="M674">
            <v>0.74285714285714288</v>
          </cell>
          <cell r="N674">
            <v>0</v>
          </cell>
          <cell r="O674">
            <v>0.25</v>
          </cell>
          <cell r="P674">
            <v>0</v>
          </cell>
          <cell r="Q674">
            <v>0</v>
          </cell>
          <cell r="R674">
            <v>0</v>
          </cell>
        </row>
        <row r="675">
          <cell r="C675" t="str">
            <v>雞蛋</v>
          </cell>
          <cell r="D675">
            <v>1</v>
          </cell>
          <cell r="H675" t="str">
            <v>雞蛋</v>
          </cell>
          <cell r="I675">
            <v>1.2999999999999999E-2</v>
          </cell>
          <cell r="J675">
            <v>0</v>
          </cell>
          <cell r="K675" t="str">
            <v/>
          </cell>
        </row>
        <row r="676">
          <cell r="C676" t="str">
            <v>白米</v>
          </cell>
          <cell r="D676">
            <v>3</v>
          </cell>
          <cell r="H676" t="str">
            <v>白米</v>
          </cell>
          <cell r="I676">
            <v>3.7999999999999999E-2</v>
          </cell>
          <cell r="J676">
            <v>0</v>
          </cell>
          <cell r="K676" t="str">
            <v/>
          </cell>
        </row>
        <row r="677">
          <cell r="B677" t="str">
            <v>金銀蛋粥</v>
          </cell>
          <cell r="C677" t="str">
            <v>鹹蛋</v>
          </cell>
          <cell r="D677" t="str">
            <v>8顆</v>
          </cell>
          <cell r="E677" t="str">
            <v>白米</v>
          </cell>
          <cell r="F677">
            <v>3</v>
          </cell>
          <cell r="G677" t="str">
            <v>金銀蛋粥</v>
          </cell>
          <cell r="H677" t="str">
            <v>鹹蛋</v>
          </cell>
          <cell r="I677">
            <v>6.5650000000000005E-3</v>
          </cell>
          <cell r="J677" t="str">
            <v>白米</v>
          </cell>
          <cell r="K677">
            <v>3.7999999999999999E-2</v>
          </cell>
          <cell r="L677">
            <v>1.9</v>
          </cell>
          <cell r="M677">
            <v>0.78525714285714288</v>
          </cell>
          <cell r="N677">
            <v>0</v>
          </cell>
          <cell r="O677">
            <v>0.32</v>
          </cell>
          <cell r="P677">
            <v>0</v>
          </cell>
          <cell r="Q677">
            <v>0</v>
          </cell>
          <cell r="R677">
            <v>0</v>
          </cell>
        </row>
        <row r="678">
          <cell r="C678" t="str">
            <v>皮蛋</v>
          </cell>
          <cell r="D678" t="str">
            <v>8顆</v>
          </cell>
          <cell r="E678" t="str">
            <v>豬肉絲</v>
          </cell>
          <cell r="F678">
            <v>1.5</v>
          </cell>
          <cell r="H678" t="str">
            <v>皮蛋</v>
          </cell>
          <cell r="I678">
            <v>6.5650000000000005E-3</v>
          </cell>
          <cell r="J678" t="str">
            <v>豬肉絲</v>
          </cell>
          <cell r="K678">
            <v>1.9E-2</v>
          </cell>
        </row>
        <row r="679">
          <cell r="C679" t="str">
            <v>小白菜</v>
          </cell>
          <cell r="D679">
            <v>2.5</v>
          </cell>
          <cell r="H679" t="str">
            <v>小白菜</v>
          </cell>
          <cell r="I679">
            <v>3.2000000000000001E-2</v>
          </cell>
          <cell r="J679">
            <v>0</v>
          </cell>
          <cell r="K679" t="str">
            <v/>
          </cell>
        </row>
        <row r="680">
          <cell r="B680" t="str">
            <v>玉米雞肉粥</v>
          </cell>
          <cell r="C680" t="str">
            <v>雞清胸肉</v>
          </cell>
          <cell r="D680">
            <v>1</v>
          </cell>
          <cell r="E680" t="str">
            <v>白米</v>
          </cell>
          <cell r="F680">
            <v>3</v>
          </cell>
          <cell r="G680" t="str">
            <v>玉米雞肉粥</v>
          </cell>
          <cell r="H680" t="str">
            <v>雞清胸肉</v>
          </cell>
          <cell r="I680">
            <v>1.2999999999999999E-2</v>
          </cell>
          <cell r="J680" t="str">
            <v>白米</v>
          </cell>
          <cell r="K680">
            <v>3.7999999999999999E-2</v>
          </cell>
          <cell r="L680">
            <v>2.1705882352941175</v>
          </cell>
          <cell r="M680">
            <v>0.43333333333333335</v>
          </cell>
          <cell r="N680">
            <v>0</v>
          </cell>
          <cell r="O680">
            <v>0.28000000000000003</v>
          </cell>
          <cell r="P680">
            <v>0</v>
          </cell>
          <cell r="Q680">
            <v>0</v>
          </cell>
          <cell r="R680">
            <v>0</v>
          </cell>
        </row>
        <row r="681">
          <cell r="C681" t="str">
            <v>冷凍玉米粒</v>
          </cell>
          <cell r="D681">
            <v>1.8</v>
          </cell>
          <cell r="H681" t="str">
            <v>冷凍玉米粒</v>
          </cell>
          <cell r="I681">
            <v>2.3E-2</v>
          </cell>
          <cell r="J681">
            <v>0</v>
          </cell>
          <cell r="K681" t="str">
            <v/>
          </cell>
        </row>
        <row r="682">
          <cell r="C682" t="str">
            <v>高麗菜</v>
          </cell>
          <cell r="D682">
            <v>2.2000000000000002</v>
          </cell>
          <cell r="H682" t="str">
            <v>高麗菜</v>
          </cell>
          <cell r="I682">
            <v>2.8000000000000001E-2</v>
          </cell>
          <cell r="J682">
            <v>0</v>
          </cell>
          <cell r="K682" t="str">
            <v/>
          </cell>
        </row>
        <row r="683">
          <cell r="B683" t="str">
            <v>雞肉五穀粥</v>
          </cell>
          <cell r="C683" t="str">
            <v>雞絞肉</v>
          </cell>
          <cell r="D683">
            <v>1</v>
          </cell>
          <cell r="E683" t="str">
            <v>白米</v>
          </cell>
          <cell r="F683">
            <v>2</v>
          </cell>
          <cell r="G683" t="str">
            <v>雞肉五穀粥</v>
          </cell>
          <cell r="H683" t="str">
            <v>雞絞肉</v>
          </cell>
          <cell r="I683">
            <v>1.2999999999999999E-2</v>
          </cell>
          <cell r="J683" t="str">
            <v>白米</v>
          </cell>
          <cell r="K683">
            <v>2.5000000000000001E-2</v>
          </cell>
          <cell r="L683">
            <v>1.9</v>
          </cell>
          <cell r="M683">
            <v>0.43333333333333335</v>
          </cell>
          <cell r="N683">
            <v>0</v>
          </cell>
          <cell r="O683">
            <v>0.25</v>
          </cell>
          <cell r="P683">
            <v>0</v>
          </cell>
          <cell r="Q683">
            <v>0</v>
          </cell>
          <cell r="R683">
            <v>0</v>
          </cell>
        </row>
        <row r="684">
          <cell r="C684" t="str">
            <v>五穀米</v>
          </cell>
          <cell r="D684">
            <v>1</v>
          </cell>
          <cell r="E684" t="str">
            <v>生香菇</v>
          </cell>
          <cell r="F684">
            <v>0.5</v>
          </cell>
          <cell r="H684" t="str">
            <v>五穀米</v>
          </cell>
          <cell r="I684">
            <v>1.2999999999999999E-2</v>
          </cell>
          <cell r="J684" t="str">
            <v>生香菇</v>
          </cell>
          <cell r="K684">
            <v>6.0000000000000001E-3</v>
          </cell>
        </row>
        <row r="685">
          <cell r="C685" t="str">
            <v>高麗菜</v>
          </cell>
          <cell r="D685">
            <v>1.5</v>
          </cell>
          <cell r="H685" t="str">
            <v>高麗菜</v>
          </cell>
          <cell r="I685">
            <v>1.9E-2</v>
          </cell>
          <cell r="J685">
            <v>0</v>
          </cell>
          <cell r="K685" t="str">
            <v/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6"/>
  <sheetViews>
    <sheetView tabSelected="1" topLeftCell="A17" zoomScaleNormal="100" workbookViewId="0">
      <selection activeCell="M44" sqref="M44"/>
    </sheetView>
  </sheetViews>
  <sheetFormatPr defaultRowHeight="16.5"/>
  <cols>
    <col min="1" max="1" width="10" bestFit="1" customWidth="1"/>
    <col min="2" max="2" width="7.125" customWidth="1"/>
    <col min="3" max="3" width="4.5" customWidth="1"/>
    <col min="4" max="4" width="23.375" customWidth="1"/>
    <col min="5" max="11" width="3.875" style="44" customWidth="1"/>
    <col min="12" max="12" width="5.25" style="44" customWidth="1"/>
    <col min="13" max="13" width="24.125" customWidth="1"/>
    <col min="14" max="20" width="3.875" style="44" customWidth="1"/>
    <col min="21" max="21" width="6" style="44" customWidth="1"/>
  </cols>
  <sheetData>
    <row r="1" spans="1:21" ht="42" customHeight="1" thickBot="1">
      <c r="A1" s="35"/>
      <c r="B1" s="94" t="s">
        <v>147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</row>
    <row r="2" spans="1:21" ht="135.94999999999999" customHeight="1" thickBot="1">
      <c r="B2" s="48" t="s">
        <v>0</v>
      </c>
      <c r="C2" s="49" t="s">
        <v>1</v>
      </c>
      <c r="D2" s="50" t="s">
        <v>126</v>
      </c>
      <c r="E2" s="58" t="s">
        <v>121</v>
      </c>
      <c r="F2" s="58" t="s">
        <v>112</v>
      </c>
      <c r="G2" s="58" t="s">
        <v>122</v>
      </c>
      <c r="H2" s="58" t="s">
        <v>76</v>
      </c>
      <c r="I2" s="58" t="s">
        <v>77</v>
      </c>
      <c r="J2" s="58" t="s">
        <v>123</v>
      </c>
      <c r="K2" s="58" t="s">
        <v>124</v>
      </c>
      <c r="L2" s="58" t="s">
        <v>75</v>
      </c>
      <c r="M2" s="50" t="s">
        <v>125</v>
      </c>
      <c r="N2" s="58" t="s">
        <v>121</v>
      </c>
      <c r="O2" s="58" t="s">
        <v>112</v>
      </c>
      <c r="P2" s="58" t="s">
        <v>122</v>
      </c>
      <c r="Q2" s="58" t="s">
        <v>76</v>
      </c>
      <c r="R2" s="58" t="s">
        <v>77</v>
      </c>
      <c r="S2" s="58" t="s">
        <v>123</v>
      </c>
      <c r="T2" s="58" t="s">
        <v>124</v>
      </c>
      <c r="U2" s="63" t="s">
        <v>75</v>
      </c>
    </row>
    <row r="3" spans="1:21" ht="18" hidden="1" customHeight="1" thickTop="1">
      <c r="A3" s="36">
        <v>45698</v>
      </c>
      <c r="B3" s="51">
        <f>DATE(YEAR(A3),MONTH(A3),DAY(A3))</f>
        <v>45698</v>
      </c>
      <c r="C3" s="34" t="s">
        <v>59</v>
      </c>
      <c r="D3" s="73"/>
      <c r="E3" s="59" t="str">
        <f>IF(OR(D3="不供餐",D3=""),"",第一周!$K$8)</f>
        <v/>
      </c>
      <c r="F3" s="59" t="str">
        <f>IF(OR(E3="不供餐",E3=""),"",第一周!$L$8)</f>
        <v/>
      </c>
      <c r="G3" s="59" t="str">
        <f>IF(OR(F3="不供餐",F3=""),"",第一周!$M$8)</f>
        <v/>
      </c>
      <c r="H3" s="59" t="str">
        <f>IF(OR(G3="不供餐",G3=""),"",第一周!$N$8)</f>
        <v/>
      </c>
      <c r="I3" s="59" t="str">
        <f>IF(OR(H3="不供餐",H3=""),"",第一周!$O$8)</f>
        <v/>
      </c>
      <c r="J3" s="59" t="str">
        <f>IF(OR(I3="不供餐",I3=""),"",第一周!$P$8)</f>
        <v/>
      </c>
      <c r="K3" s="59" t="str">
        <f>IF(OR(J3="不供餐",J3=""),"",第一周!$Q$8)</f>
        <v/>
      </c>
      <c r="L3" s="59" t="str">
        <f>IF(OR(K3="不供餐",K3=""),"",第一周!$R$8)</f>
        <v/>
      </c>
      <c r="M3" s="34"/>
      <c r="N3" s="59" t="str">
        <f>IF(OR(M3="不供餐",M3=""),"",第一周!$K$14)</f>
        <v/>
      </c>
      <c r="O3" s="59" t="str">
        <f>IF(OR(N3="不供餐",N3=""),"",第一周!$L$14)</f>
        <v/>
      </c>
      <c r="P3" s="59" t="str">
        <f>IF(OR(O3="不供餐",O3=""),"",第一周!$M$14)</f>
        <v/>
      </c>
      <c r="Q3" s="59" t="str">
        <f>IF(OR(P3="不供餐",P3=""),"",第一周!$N$14)</f>
        <v/>
      </c>
      <c r="R3" s="59" t="str">
        <f>IF(OR(Q3="不供餐",Q3=""),"",第一周!$O$14)</f>
        <v/>
      </c>
      <c r="S3" s="59" t="str">
        <f>IF(OR(R3="不供餐",R3=""),"",第一周!$P$14)</f>
        <v/>
      </c>
      <c r="T3" s="59" t="str">
        <f>IF(OR(S3="不供餐",S3=""),"",第一周!$Q$14)</f>
        <v/>
      </c>
      <c r="U3" s="64" t="str">
        <f>IF(OR(T3="不供餐",T3=""),"",第一周!$R$14)</f>
        <v/>
      </c>
    </row>
    <row r="4" spans="1:21" ht="35.1" customHeight="1" thickTop="1">
      <c r="A4" s="36">
        <f>A3+1</f>
        <v>45699</v>
      </c>
      <c r="B4" s="51">
        <f t="shared" ref="B4:B37" si="0">DATE(YEAR(A4),MONTH(A4),DAY(A4))</f>
        <v>45699</v>
      </c>
      <c r="C4" s="34" t="s">
        <v>36</v>
      </c>
      <c r="D4" s="74" t="s">
        <v>137</v>
      </c>
      <c r="E4" s="75">
        <f>IF(OR(D4="不供餐",D4=""),"",第一周!$K$20)</f>
        <v>1.7489999999999999</v>
      </c>
      <c r="F4" s="75">
        <f>IF(OR(E4="不供餐",E4=""),"",第一周!$L$20)</f>
        <v>0.54285714285714293</v>
      </c>
      <c r="G4" s="75">
        <f>IF(OR(F4="不供餐",F4=""),"",第一周!$M$20)</f>
        <v>0</v>
      </c>
      <c r="H4" s="75">
        <f>IF(OR(G4="不供餐",G4=""),"",第一周!$N$20)</f>
        <v>0.64999999999999991</v>
      </c>
      <c r="I4" s="75">
        <f>IF(OR(H4="不供餐",H4=""),"",第一周!$O$20)</f>
        <v>0</v>
      </c>
      <c r="J4" s="75">
        <f>IF(OR(I4="不供餐",I4=""),"",第一周!$P$20)</f>
        <v>0</v>
      </c>
      <c r="K4" s="75">
        <f>IF(OR(J4="不供餐",J4=""),"",第一周!$Q$20)</f>
        <v>0</v>
      </c>
      <c r="L4" s="75">
        <f>IF(OR(K4="不供餐",K4=""),"",第一周!$R$20)</f>
        <v>179.39428571428573</v>
      </c>
      <c r="M4" s="76" t="s">
        <v>144</v>
      </c>
      <c r="N4" s="59">
        <f>IF(OR(M4="不供餐",M4=""),"",第一周!$K$26)</f>
        <v>0</v>
      </c>
      <c r="O4" s="59">
        <f>IF(OR(N4="不供餐",N4=""),"",第一周!$L$26)</f>
        <v>0.91379310344827591</v>
      </c>
      <c r="P4" s="59">
        <f>IF(OR(O4="不供餐",O4=""),"",第一周!$M$26)</f>
        <v>0</v>
      </c>
      <c r="Q4" s="59">
        <f>IF(OR(P4="不供餐",P4=""),"",第一周!$N$26)</f>
        <v>0.52</v>
      </c>
      <c r="R4" s="59">
        <f>IF(OR(Q4="不供餐",Q4=""),"",第一周!$O$26)</f>
        <v>0</v>
      </c>
      <c r="S4" s="59">
        <f>IF(OR(R4="不供餐",R4=""),"",第一周!$P$26)</f>
        <v>0</v>
      </c>
      <c r="T4" s="59">
        <f>IF(OR(S4="不供餐",S4=""),"",第一周!$Q$26)</f>
        <v>0</v>
      </c>
      <c r="U4" s="64">
        <f>IF(OR(T4="不供餐",T4=""),"",第一周!$R$26)</f>
        <v>81.534482758620697</v>
      </c>
    </row>
    <row r="5" spans="1:21" ht="35.1" customHeight="1">
      <c r="A5" s="36">
        <f>A3+2</f>
        <v>45700</v>
      </c>
      <c r="B5" s="51">
        <f t="shared" si="0"/>
        <v>45700</v>
      </c>
      <c r="C5" s="34" t="s">
        <v>37</v>
      </c>
      <c r="D5" s="74" t="s">
        <v>192</v>
      </c>
      <c r="E5" s="75">
        <f>IF(OR(D5="不供餐",D5=""),"",第一周!$K$32)</f>
        <v>1.5</v>
      </c>
      <c r="F5" s="75">
        <f>IF(OR(E5="不供餐",E5=""),"",第一周!$L$32)</f>
        <v>0</v>
      </c>
      <c r="G5" s="75">
        <f>IF(OR(F5="不供餐",F5=""),"",第一周!$M$32)</f>
        <v>0</v>
      </c>
      <c r="H5" s="75">
        <f>IF(OR(G5="不供餐",G5=""),"",第一周!$N$32)</f>
        <v>0</v>
      </c>
      <c r="I5" s="75">
        <f>IF(OR(H5="不供餐",H5=""),"",第一周!$O$32)</f>
        <v>0</v>
      </c>
      <c r="J5" s="75">
        <f>IF(OR(I5="不供餐",I5=""),"",第一周!$P$32)</f>
        <v>1</v>
      </c>
      <c r="K5" s="75">
        <f>IF(OR(J5="不供餐",J5=""),"",第一周!$Q$32)</f>
        <v>20</v>
      </c>
      <c r="L5" s="75">
        <f>IF(OR(K5="不供餐",K5=""),"",第一周!$R$32)</f>
        <v>230</v>
      </c>
      <c r="M5" s="74" t="s">
        <v>149</v>
      </c>
      <c r="N5" s="59">
        <f>IF(OR(M5="不供餐",M5=""),"",第一周!$K$38)</f>
        <v>0.81</v>
      </c>
      <c r="O5" s="59">
        <f>IF(OR(N5="不供餐",N5=""),"",第一周!$L$38)</f>
        <v>0.60749999999999993</v>
      </c>
      <c r="P5" s="59">
        <f>IF(OR(O5="不供餐",O5=""),"",第一周!$M$38)</f>
        <v>0.63797468354430387</v>
      </c>
      <c r="Q5" s="59">
        <f>IF(OR(P5="不供餐",P5=""),"",第一周!$N$38)</f>
        <v>0</v>
      </c>
      <c r="R5" s="59">
        <f>IF(OR(Q5="不供餐",Q5=""),"",第一周!$O$38)</f>
        <v>0</v>
      </c>
      <c r="S5" s="59">
        <f>IF(OR(R5="不供餐",R5=""),"",第一周!$P$38)</f>
        <v>0</v>
      </c>
      <c r="T5" s="59">
        <f>IF(OR(S5="不供餐",S5=""),"",第一周!$Q$38)</f>
        <v>0</v>
      </c>
      <c r="U5" s="64">
        <f>IF(OR(T5="不供餐",T5=""),"",第一周!$R$38)</f>
        <v>178.81946202531645</v>
      </c>
    </row>
    <row r="6" spans="1:21" ht="35.1" customHeight="1">
      <c r="A6" s="36">
        <f>A5+1</f>
        <v>45701</v>
      </c>
      <c r="B6" s="51">
        <f t="shared" si="0"/>
        <v>45701</v>
      </c>
      <c r="C6" s="27" t="s">
        <v>7</v>
      </c>
      <c r="D6" s="74" t="s">
        <v>132</v>
      </c>
      <c r="E6" s="75">
        <f>IF(OR(D6="不供餐",D6=""),"",第一周!$K$44)</f>
        <v>2.1520000000000001</v>
      </c>
      <c r="F6" s="75">
        <f>IF(OR(E6="不供餐",E6=""),"",第一周!$L$44)</f>
        <v>0.54285714285714293</v>
      </c>
      <c r="G6" s="75">
        <f>IF(OR(F6="不供餐",F6=""),"",第一周!$M$44)</f>
        <v>0</v>
      </c>
      <c r="H6" s="75">
        <f>IF(OR(G6="不供餐",G6=""),"",第一周!$N$44)</f>
        <v>0.3125</v>
      </c>
      <c r="I6" s="75">
        <f>IF(OR(H6="不供餐",H6=""),"",第一周!$O$44)</f>
        <v>0</v>
      </c>
      <c r="J6" s="75">
        <f>IF(OR(I6="不供餐",I6=""),"",第一周!$P$44)</f>
        <v>0</v>
      </c>
      <c r="K6" s="75">
        <f>IF(OR(J6="不供餐",J6=""),"",第一周!$Q$44)</f>
        <v>0</v>
      </c>
      <c r="L6" s="75">
        <f>IF(OR(K6="不供餐",K6=""),"",第一周!$R$44)</f>
        <v>199.16678571428574</v>
      </c>
      <c r="M6" s="74" t="s">
        <v>127</v>
      </c>
      <c r="N6" s="59">
        <f>IF(OR(M6="不供餐",M6=""),"",第一周!$K$50)</f>
        <v>0</v>
      </c>
      <c r="O6" s="59">
        <f>IF(OR(N6="不供餐",N6=""),"",第一周!$L$50)</f>
        <v>0</v>
      </c>
      <c r="P6" s="59">
        <f>IF(OR(O6="不供餐",O6=""),"",第一周!$M$50)</f>
        <v>0</v>
      </c>
      <c r="Q6" s="59">
        <f>IF(OR(P6="不供餐",P6=""),"",第一周!$N$50)</f>
        <v>0</v>
      </c>
      <c r="R6" s="59">
        <f>IF(OR(Q6="不供餐",Q6=""),"",第一周!$O$50)</f>
        <v>1</v>
      </c>
      <c r="S6" s="59">
        <f>IF(OR(R6="不供餐",R6=""),"",第一周!$P$50)</f>
        <v>0</v>
      </c>
      <c r="T6" s="59">
        <f>IF(OR(S6="不供餐",S6=""),"",第一周!$Q$50)</f>
        <v>0</v>
      </c>
      <c r="U6" s="64">
        <f>IF(OR(T6="不供餐",T6=""),"",第一周!$R$50)</f>
        <v>60</v>
      </c>
    </row>
    <row r="7" spans="1:21" ht="35.1" customHeight="1" thickBot="1">
      <c r="A7" s="36">
        <f>A5+2</f>
        <v>45702</v>
      </c>
      <c r="B7" s="52">
        <f t="shared" si="0"/>
        <v>45702</v>
      </c>
      <c r="C7" s="41" t="s">
        <v>8</v>
      </c>
      <c r="D7" s="77" t="s">
        <v>68</v>
      </c>
      <c r="E7" s="78">
        <f>IF(OR(D7="不供餐",D7=""),"",第一周!$K$56)</f>
        <v>1.26</v>
      </c>
      <c r="F7" s="78">
        <f>IF(OR(E7="不供餐",E7=""),"",第一周!$L$56)</f>
        <v>0.54285714285714293</v>
      </c>
      <c r="G7" s="78">
        <f>IF(OR(F7="不供餐",F7=""),"",第一周!$M$56)</f>
        <v>0</v>
      </c>
      <c r="H7" s="78">
        <f>IF(OR(G7="不供餐",G7=""),"",第一周!$N$56)</f>
        <v>0.31000000000000005</v>
      </c>
      <c r="I7" s="78">
        <f>IF(OR(H7="不供餐",H7=""),"",第一周!$O$56)</f>
        <v>0</v>
      </c>
      <c r="J7" s="78">
        <f>IF(OR(I7="不供餐",I7=""),"",第一周!$P$56)</f>
        <v>0</v>
      </c>
      <c r="K7" s="78">
        <f>IF(OR(J7="不供餐",J7=""),"",第一周!$Q$56)</f>
        <v>0</v>
      </c>
      <c r="L7" s="78">
        <f>IF(OR(K7="不供餐",K7=""),"",第一周!$R$56)</f>
        <v>136.66428571428571</v>
      </c>
      <c r="M7" s="77" t="s">
        <v>135</v>
      </c>
      <c r="N7" s="60">
        <f>IF(OR(M7="不供餐",M7=""),"",第一周!$K$62)</f>
        <v>2.25</v>
      </c>
      <c r="O7" s="60">
        <f>IF(OR(N7="不供餐",N7=""),"",第一周!$L$62)</f>
        <v>0</v>
      </c>
      <c r="P7" s="60">
        <f>IF(OR(O7="不供餐",O7=""),"",第一周!$M$62)</f>
        <v>0</v>
      </c>
      <c r="Q7" s="60">
        <f>IF(OR(P7="不供餐",P7=""),"",第一周!$N$62)</f>
        <v>0</v>
      </c>
      <c r="R7" s="60">
        <f>IF(OR(Q7="不供餐",Q7=""),"",第一周!$O$62)</f>
        <v>0.50600000000000001</v>
      </c>
      <c r="S7" s="60">
        <f>IF(OR(R7="不供餐",R7=""),"",第一周!$P$62)</f>
        <v>0</v>
      </c>
      <c r="T7" s="60">
        <f>IF(OR(S7="不供餐",S7=""),"",第一周!$Q$62)</f>
        <v>25</v>
      </c>
      <c r="U7" s="65">
        <f>IF(OR(T7="不供餐",T7=""),"",第一周!$R$62)</f>
        <v>287.86</v>
      </c>
    </row>
    <row r="8" spans="1:21" ht="35.1" hidden="1" customHeight="1" thickTop="1" thickBot="1">
      <c r="A8" s="36">
        <f>A7+1</f>
        <v>45703</v>
      </c>
      <c r="B8" s="70">
        <f t="shared" si="0"/>
        <v>45703</v>
      </c>
      <c r="C8" s="57" t="s">
        <v>43</v>
      </c>
      <c r="D8" s="79"/>
      <c r="E8" s="80" t="str">
        <f>IF(OR(D8="不供餐",D8=""),"",第一周!$K$68)</f>
        <v/>
      </c>
      <c r="F8" s="80" t="str">
        <f>IF(OR(E8="不供餐",E8=""),"",第一周!$L$68)</f>
        <v/>
      </c>
      <c r="G8" s="80" t="str">
        <f>IF(OR(F8="不供餐",F8=""),"",第一周!$M$68)</f>
        <v/>
      </c>
      <c r="H8" s="80" t="str">
        <f>IF(OR(G8="不供餐",G8=""),"",第一周!$N$68)</f>
        <v/>
      </c>
      <c r="I8" s="80" t="str">
        <f>IF(OR(H8="不供餐",H8=""),"",第一周!$O$68)</f>
        <v/>
      </c>
      <c r="J8" s="80" t="str">
        <f>IF(OR(I8="不供餐",I8=""),"",第一周!$P$68)</f>
        <v/>
      </c>
      <c r="K8" s="80" t="str">
        <f>IF(OR(J8="不供餐",J8=""),"",第一周!$Q$68)</f>
        <v/>
      </c>
      <c r="L8" s="80" t="str">
        <f>IF(OR(K8="不供餐",K8=""),"",第一周!$R$68)</f>
        <v/>
      </c>
      <c r="M8" s="79"/>
      <c r="N8" s="62" t="str">
        <f>IF(OR(M8="不供餐",M8=""),"",第一周!$K$74)</f>
        <v/>
      </c>
      <c r="O8" s="62" t="str">
        <f>IF(OR(N8="不供餐",N8=""),"",第一周!$L$74)</f>
        <v/>
      </c>
      <c r="P8" s="62" t="str">
        <f>IF(OR(O8="不供餐",O8=""),"",第一周!$M$74)</f>
        <v/>
      </c>
      <c r="Q8" s="62" t="str">
        <f>IF(OR(P8="不供餐",P8=""),"",第一周!$N$74)</f>
        <v/>
      </c>
      <c r="R8" s="62" t="str">
        <f>IF(OR(Q8="不供餐",Q8=""),"",第一周!$O$74)</f>
        <v/>
      </c>
      <c r="S8" s="62" t="str">
        <f>IF(OR(R8="不供餐",R8=""),"",第一周!$P$74)</f>
        <v/>
      </c>
      <c r="T8" s="62" t="str">
        <f>IF(OR(S8="不供餐",S8=""),"",第一周!$Q$74)</f>
        <v/>
      </c>
      <c r="U8" s="67" t="str">
        <f>IF(OR(T8="不供餐",T8=""),"",第一周!$R$74)</f>
        <v/>
      </c>
    </row>
    <row r="9" spans="1:21" ht="35.1" hidden="1" customHeight="1" thickTop="1">
      <c r="A9" s="36">
        <f>A7+2</f>
        <v>45704</v>
      </c>
      <c r="B9" s="53">
        <f t="shared" si="0"/>
        <v>45704</v>
      </c>
      <c r="C9" s="40" t="s">
        <v>60</v>
      </c>
      <c r="D9" s="81"/>
      <c r="E9" s="82"/>
      <c r="F9" s="82"/>
      <c r="G9" s="82"/>
      <c r="H9" s="82"/>
      <c r="I9" s="82"/>
      <c r="J9" s="82"/>
      <c r="K9" s="82"/>
      <c r="L9" s="82"/>
      <c r="M9" s="81"/>
      <c r="N9" s="61"/>
      <c r="O9" s="61"/>
      <c r="P9" s="61"/>
      <c r="Q9" s="61"/>
      <c r="R9" s="61"/>
      <c r="S9" s="61"/>
      <c r="T9" s="61"/>
      <c r="U9" s="66"/>
    </row>
    <row r="10" spans="1:21" ht="35.1" customHeight="1" thickTop="1">
      <c r="A10" s="36">
        <f>A9+1</f>
        <v>45705</v>
      </c>
      <c r="B10" s="51">
        <f t="shared" si="0"/>
        <v>45705</v>
      </c>
      <c r="C10" s="26" t="s">
        <v>2</v>
      </c>
      <c r="D10" s="74" t="s">
        <v>145</v>
      </c>
      <c r="E10" s="75">
        <f>IF(OR(D10="不供餐",D10=""),"",第二周!$K$8)</f>
        <v>3.3020518987341765</v>
      </c>
      <c r="F10" s="75">
        <f>IF(OR(E10="不供餐",E10=""),"",第二周!$L$8)</f>
        <v>0</v>
      </c>
      <c r="G10" s="75">
        <f>IF(OR(F10="不供餐",F10=""),"",第二周!$M$8)</f>
        <v>0</v>
      </c>
      <c r="H10" s="75">
        <f>IF(OR(G10="不供餐",G10=""),"",第二周!$N$8)</f>
        <v>0</v>
      </c>
      <c r="I10" s="75">
        <f>IF(OR(H10="不供餐",H10=""),"",第二周!$O$8)</f>
        <v>0</v>
      </c>
      <c r="J10" s="75">
        <f>IF(OR(I10="不供餐",I10=""),"",第二周!$P$8)</f>
        <v>1.0129999999999999</v>
      </c>
      <c r="K10" s="75">
        <f>IF(OR(J10="不供餐",J10=""),"",第二周!$Q$8)</f>
        <v>0</v>
      </c>
      <c r="L10" s="75">
        <f>IF(OR(K10="不供餐",K10=""),"",第二周!$R$8)</f>
        <v>276.72863291139237</v>
      </c>
      <c r="M10" s="74" t="s">
        <v>146</v>
      </c>
      <c r="N10" s="59">
        <f>IF(OR(M10="不供餐",M10=""),"",第二周!$K$14)</f>
        <v>0</v>
      </c>
      <c r="O10" s="59">
        <f>IF(OR(N10="不供餐",N10=""),"",第二周!$L$14)</f>
        <v>1.2259740259740259</v>
      </c>
      <c r="P10" s="59">
        <f>IF(OR(O10="不供餐",O10=""),"",第二周!$M$14)</f>
        <v>0</v>
      </c>
      <c r="Q10" s="59">
        <f>IF(OR(P10="不供餐",P10=""),"",第二周!$N$14)</f>
        <v>0.25</v>
      </c>
      <c r="R10" s="59">
        <f>IF(OR(Q10="不供餐",Q10=""),"",第二周!$O$14)</f>
        <v>0.50600000000000001</v>
      </c>
      <c r="S10" s="59">
        <f>IF(OR(R10="不供餐",R10=""),"",第二周!$P$14)</f>
        <v>0</v>
      </c>
      <c r="T10" s="59">
        <f>IF(OR(S10="不供餐",S10=""),"",第二周!$Q$14)</f>
        <v>0</v>
      </c>
      <c r="U10" s="64">
        <f>IF(OR(T10="不供餐",T10=""),"",第二周!$R$14)</f>
        <v>128.55805194805194</v>
      </c>
    </row>
    <row r="11" spans="1:21" ht="35.1" customHeight="1">
      <c r="A11" s="36">
        <f>A9+2</f>
        <v>45706</v>
      </c>
      <c r="B11" s="51">
        <f t="shared" si="0"/>
        <v>45706</v>
      </c>
      <c r="C11" s="26" t="s">
        <v>3</v>
      </c>
      <c r="D11" s="74" t="s">
        <v>130</v>
      </c>
      <c r="E11" s="75">
        <f>IF(OR(D11="不供餐",D11=""),"",第二周!$K$20)</f>
        <v>1.5333333333333334</v>
      </c>
      <c r="F11" s="75">
        <f>IF(OR(E11="不供餐",E11=""),"",第二周!$L$20)</f>
        <v>0.64</v>
      </c>
      <c r="G11" s="75">
        <f>IF(OR(F11="不供餐",F11=""),"",第二周!$M$20)</f>
        <v>0</v>
      </c>
      <c r="H11" s="75">
        <f>IF(OR(G11="不供餐",G11=""),"",第二周!$N$20)</f>
        <v>0.2</v>
      </c>
      <c r="I11" s="75">
        <f>IF(OR(H11="不供餐",H11=""),"",第二周!$O$20)</f>
        <v>0</v>
      </c>
      <c r="J11" s="75">
        <f>IF(OR(I11="不供餐",I11=""),"",第二周!$P$20)</f>
        <v>0</v>
      </c>
      <c r="K11" s="75">
        <f>IF(OR(J11="不供餐",J11=""),"",第二周!$Q$20)</f>
        <v>0</v>
      </c>
      <c r="L11" s="75">
        <f>IF(OR(K11="不供餐",K11=""),"",第二周!$R$20)</f>
        <v>160.33333333333334</v>
      </c>
      <c r="M11" s="76" t="s">
        <v>142</v>
      </c>
      <c r="N11" s="59">
        <f>IF(OR(M11="不供餐",M11=""),"",第二周!$K$26)</f>
        <v>0</v>
      </c>
      <c r="O11" s="59">
        <f>IF(OR(N11="不供餐",N11=""),"",第二周!$L$26)</f>
        <v>0.80303030303030309</v>
      </c>
      <c r="P11" s="59">
        <f>IF(OR(O11="不供餐",O11=""),"",第二周!$M$26)</f>
        <v>0</v>
      </c>
      <c r="Q11" s="59">
        <f>IF(OR(P11="不供餐",P11=""),"",第二周!$N$26)</f>
        <v>0.41000000000000003</v>
      </c>
      <c r="R11" s="59">
        <f>IF(OR(Q11="不供餐",Q11=""),"",第二周!$O$26)</f>
        <v>0</v>
      </c>
      <c r="S11" s="59">
        <f>IF(OR(R11="不供餐",R11=""),"",第二周!$P$26)</f>
        <v>0</v>
      </c>
      <c r="T11" s="59">
        <f>IF(OR(S11="不供餐",S11=""),"",第二周!$Q$26)</f>
        <v>0</v>
      </c>
      <c r="U11" s="64">
        <f>IF(OR(T11="不供餐",T11=""),"",第二周!$R$26)</f>
        <v>70.477272727272734</v>
      </c>
    </row>
    <row r="12" spans="1:21" ht="35.1" customHeight="1">
      <c r="A12" s="36">
        <f>A11+1</f>
        <v>45707</v>
      </c>
      <c r="B12" s="51">
        <f t="shared" si="0"/>
        <v>45707</v>
      </c>
      <c r="C12" s="26" t="s">
        <v>4</v>
      </c>
      <c r="D12" s="74" t="s">
        <v>99</v>
      </c>
      <c r="E12" s="75">
        <f>IF(OR(D12="不供餐",D12=""),"",第二周!$K$32)</f>
        <v>0.97899999999999998</v>
      </c>
      <c r="F12" s="75">
        <f>IF(OR(E12="不供餐",E12=""),"",第二周!$L$32)</f>
        <v>0.38</v>
      </c>
      <c r="G12" s="75">
        <f>IF(OR(F12="不供餐",F12=""),"",第二周!$M$32)</f>
        <v>0</v>
      </c>
      <c r="H12" s="75">
        <f>IF(OR(G12="不供餐",G12=""),"",第二周!$N$32)</f>
        <v>0.28000000000000003</v>
      </c>
      <c r="I12" s="75">
        <f>IF(OR(H12="不供餐",H12=""),"",第二周!$O$32)</f>
        <v>0</v>
      </c>
      <c r="J12" s="75">
        <f>IF(OR(I12="不供餐",I12=""),"",第二周!$P$32)</f>
        <v>0</v>
      </c>
      <c r="K12" s="75">
        <f>IF(OR(J12="不供餐",J12=""),"",第二周!$Q$32)</f>
        <v>0</v>
      </c>
      <c r="L12" s="75">
        <f>IF(OR(K12="不供餐",K12=""),"",第二周!$R$32)</f>
        <v>104.03</v>
      </c>
      <c r="M12" s="74" t="s">
        <v>139</v>
      </c>
      <c r="N12" s="59">
        <f>IF(OR(M12="不供餐",M12=""),"",第二周!$K$38)</f>
        <v>2.0259999999999998</v>
      </c>
      <c r="O12" s="59">
        <f>IF(OR(N12="不供餐",N12=""),"",第二周!$L$38)</f>
        <v>0</v>
      </c>
      <c r="P12" s="59">
        <f>IF(OR(O12="不供餐",O12=""),"",第二周!$M$38)</f>
        <v>0.63797468354430387</v>
      </c>
      <c r="Q12" s="59">
        <f>IF(OR(P12="不供餐",P12=""),"",第二周!$N$38)</f>
        <v>0</v>
      </c>
      <c r="R12" s="59">
        <f>IF(OR(Q12="不供餐",Q12=""),"",第二周!$O$38)</f>
        <v>0.34679999999999994</v>
      </c>
      <c r="S12" s="59">
        <f>IF(OR(R12="不供餐",R12=""),"",第二周!$P$38)</f>
        <v>0</v>
      </c>
      <c r="T12" s="59">
        <f>IF(OR(S12="不供餐",S12=""),"",第二周!$Q$38)</f>
        <v>17.544</v>
      </c>
      <c r="U12" s="64">
        <f>IF(OR(T12="不供餐",T12=""),"",第二周!$R$38)</f>
        <v>309.36096202531644</v>
      </c>
    </row>
    <row r="13" spans="1:21" ht="35.1" customHeight="1">
      <c r="A13" s="36">
        <f>A11+2</f>
        <v>45708</v>
      </c>
      <c r="B13" s="51">
        <f t="shared" si="0"/>
        <v>45708</v>
      </c>
      <c r="C13" s="26" t="s">
        <v>5</v>
      </c>
      <c r="D13" s="76" t="s">
        <v>134</v>
      </c>
      <c r="E13" s="75">
        <f>IF(OR(D13="不供餐",D13=""),"",第二周!$K$44)</f>
        <v>1.9</v>
      </c>
      <c r="F13" s="75">
        <f>IF(OR(E13="不供餐",E13=""),"",第二周!$L$44)</f>
        <v>0.51428571428571435</v>
      </c>
      <c r="G13" s="75">
        <f>IF(OR(F13="不供餐",F13=""),"",第二周!$M$44)</f>
        <v>0</v>
      </c>
      <c r="H13" s="75">
        <f>IF(OR(G13="不供餐",G13=""),"",第二周!$N$44)</f>
        <v>0.29249999999999998</v>
      </c>
      <c r="I13" s="75">
        <f>IF(OR(H13="不供餐",H13=""),"",第二周!$O$44)</f>
        <v>0</v>
      </c>
      <c r="J13" s="75">
        <f>IF(OR(I13="不供餐",I13=""),"",第二周!$P$44)</f>
        <v>0</v>
      </c>
      <c r="K13" s="75">
        <f>IF(OR(J13="不供餐",J13=""),"",第二周!$Q$44)</f>
        <v>0</v>
      </c>
      <c r="L13" s="75">
        <f>IF(OR(K13="不供餐",K13=""),"",第二周!$R$44)</f>
        <v>178.88392857142858</v>
      </c>
      <c r="M13" s="74" t="s">
        <v>127</v>
      </c>
      <c r="N13" s="59">
        <f>IF(OR(M13="不供餐",M13=""),"",第二周!$K$50)</f>
        <v>0</v>
      </c>
      <c r="O13" s="59">
        <f>IF(OR(N13="不供餐",N13=""),"",第二周!$L$50)</f>
        <v>0</v>
      </c>
      <c r="P13" s="59">
        <f>IF(OR(O13="不供餐",O13=""),"",第二周!$M$50)</f>
        <v>0</v>
      </c>
      <c r="Q13" s="59">
        <f>IF(OR(P13="不供餐",P13=""),"",第二周!$N$50)</f>
        <v>0</v>
      </c>
      <c r="R13" s="59">
        <f>IF(OR(Q13="不供餐",Q13=""),"",第二周!$O$50)</f>
        <v>1</v>
      </c>
      <c r="S13" s="59">
        <f>IF(OR(R13="不供餐",R13=""),"",第二周!$P$50)</f>
        <v>0</v>
      </c>
      <c r="T13" s="59">
        <f>IF(OR(S13="不供餐",S13=""),"",第二周!$Q$50)</f>
        <v>0</v>
      </c>
      <c r="U13" s="64">
        <f>IF(OR(T13="不供餐",T13=""),"",第二周!$R$50)</f>
        <v>60</v>
      </c>
    </row>
    <row r="14" spans="1:21" ht="35.1" customHeight="1" thickBot="1">
      <c r="A14" s="36">
        <f>A13+1</f>
        <v>45709</v>
      </c>
      <c r="B14" s="52">
        <f t="shared" si="0"/>
        <v>45709</v>
      </c>
      <c r="C14" s="43" t="s">
        <v>6</v>
      </c>
      <c r="D14" s="77" t="s">
        <v>140</v>
      </c>
      <c r="E14" s="78">
        <f>IF(OR(D14="不供餐",D14=""),"",第二周!$K$56)</f>
        <v>0</v>
      </c>
      <c r="F14" s="78">
        <f>IF(OR(E14="不供餐",E14=""),"",第二周!$L$56)</f>
        <v>0.93507692307692303</v>
      </c>
      <c r="G14" s="78">
        <f>IF(OR(F14="不供餐",F14=""),"",第二周!$M$56)</f>
        <v>0</v>
      </c>
      <c r="H14" s="78">
        <f>IF(OR(G14="不供餐",G14=""),"",第二周!$N$56)</f>
        <v>0</v>
      </c>
      <c r="I14" s="78">
        <f>IF(OR(H14="不供餐",H14=""),"",第二周!$O$56)</f>
        <v>0</v>
      </c>
      <c r="J14" s="78">
        <f>IF(OR(I14="不供餐",I14=""),"",第二周!$P$56)</f>
        <v>0</v>
      </c>
      <c r="K14" s="78">
        <f>IF(OR(J14="不供餐",J14=""),"",第二周!$Q$56)</f>
        <v>12.5</v>
      </c>
      <c r="L14" s="78">
        <f>IF(OR(K14="不供餐",K14=""),"",第二周!$R$56)</f>
        <v>120.13076923076923</v>
      </c>
      <c r="M14" s="77" t="s">
        <v>136</v>
      </c>
      <c r="N14" s="60">
        <f>IF(OR(M14="不供餐",M14=""),"",第二周!$K$62)</f>
        <v>2.2666666666666666</v>
      </c>
      <c r="O14" s="60">
        <f>IF(OR(N14="不供餐",N14=""),"",第二周!$L$62)</f>
        <v>0</v>
      </c>
      <c r="P14" s="60">
        <f>IF(OR(O14="不供餐",O14=""),"",第二周!$M$62)</f>
        <v>0</v>
      </c>
      <c r="Q14" s="60">
        <f>IF(OR(P14="不供餐",P14=""),"",第二周!$N$62)</f>
        <v>0</v>
      </c>
      <c r="R14" s="60">
        <f>IF(OR(Q14="不供餐",Q14=""),"",第二周!$O$62)</f>
        <v>0.50600000000000001</v>
      </c>
      <c r="S14" s="60">
        <f>IF(OR(R14="不供餐",R14=""),"",第二周!$P$62)</f>
        <v>0</v>
      </c>
      <c r="T14" s="60">
        <f>IF(OR(S14="不供餐",S14=""),"",第二周!$Q$62)</f>
        <v>25</v>
      </c>
      <c r="U14" s="65">
        <f>IF(OR(T14="不供餐",T14=""),"",第二周!$R$62)</f>
        <v>289.02666666666664</v>
      </c>
    </row>
    <row r="15" spans="1:21" ht="35.1" hidden="1" customHeight="1" thickTop="1">
      <c r="A15" s="36">
        <f>A13+2</f>
        <v>45710</v>
      </c>
      <c r="B15" s="53">
        <f t="shared" si="0"/>
        <v>45710</v>
      </c>
      <c r="C15" s="40" t="s">
        <v>43</v>
      </c>
      <c r="D15" s="81"/>
      <c r="E15" s="82" t="str">
        <f>IF(OR(D15="不供餐",D15=""),"",第二周!$K$68)</f>
        <v/>
      </c>
      <c r="F15" s="82" t="str">
        <f>IF(OR(E15="不供餐",E15=""),"",第二周!$L$68)</f>
        <v/>
      </c>
      <c r="G15" s="82" t="str">
        <f>IF(OR(F15="不供餐",F15=""),"",第二周!$M$68)</f>
        <v/>
      </c>
      <c r="H15" s="82" t="str">
        <f>IF(OR(G15="不供餐",G15=""),"",第二周!$N$68)</f>
        <v/>
      </c>
      <c r="I15" s="82" t="str">
        <f>IF(OR(H15="不供餐",H15=""),"",第二周!$O$68)</f>
        <v/>
      </c>
      <c r="J15" s="82" t="str">
        <f>IF(OR(I15="不供餐",I15=""),"",第二周!$P$68)</f>
        <v/>
      </c>
      <c r="K15" s="82" t="str">
        <f>IF(OR(J15="不供餐",J15=""),"",第二周!$Q$68)</f>
        <v/>
      </c>
      <c r="L15" s="82" t="str">
        <f>IF(OR(K15="不供餐",K15=""),"",第二周!$R$68)</f>
        <v/>
      </c>
      <c r="M15" s="81"/>
      <c r="N15" s="61" t="str">
        <f>IF(OR(M15="不供餐",M15=""),"",第二周!$K$74)</f>
        <v/>
      </c>
      <c r="O15" s="61" t="str">
        <f>IF(OR(N15="不供餐",N15=""),"",第二周!$L$74)</f>
        <v/>
      </c>
      <c r="P15" s="61" t="str">
        <f>IF(OR(O15="不供餐",O15=""),"",第二周!$M$74)</f>
        <v/>
      </c>
      <c r="Q15" s="61" t="str">
        <f>IF(OR(P15="不供餐",P15=""),"",第二周!$N$74)</f>
        <v/>
      </c>
      <c r="R15" s="61" t="str">
        <f>IF(OR(Q15="不供餐",Q15=""),"",第二周!$O$74)</f>
        <v/>
      </c>
      <c r="S15" s="61" t="str">
        <f>IF(OR(R15="不供餐",R15=""),"",第二周!$P$74)</f>
        <v/>
      </c>
      <c r="T15" s="61" t="str">
        <f>IF(OR(S15="不供餐",S15=""),"",第二周!$Q$74)</f>
        <v/>
      </c>
      <c r="U15" s="66" t="str">
        <f>IF(OR(T15="不供餐",T15=""),"",第二周!$R$74)</f>
        <v/>
      </c>
    </row>
    <row r="16" spans="1:21" ht="35.1" hidden="1" customHeight="1">
      <c r="A16" s="36">
        <f>A15+1</f>
        <v>45711</v>
      </c>
      <c r="B16" s="51">
        <f t="shared" si="0"/>
        <v>45711</v>
      </c>
      <c r="C16" s="27" t="s">
        <v>60</v>
      </c>
      <c r="D16" s="74"/>
      <c r="E16" s="75"/>
      <c r="F16" s="75"/>
      <c r="G16" s="75"/>
      <c r="H16" s="75"/>
      <c r="I16" s="75"/>
      <c r="J16" s="75"/>
      <c r="K16" s="75"/>
      <c r="L16" s="75"/>
      <c r="M16" s="74"/>
      <c r="N16" s="59"/>
      <c r="O16" s="59"/>
      <c r="P16" s="59"/>
      <c r="Q16" s="59"/>
      <c r="R16" s="59"/>
      <c r="S16" s="59"/>
      <c r="T16" s="59"/>
      <c r="U16" s="64"/>
    </row>
    <row r="17" spans="1:21" ht="35.1" customHeight="1" thickTop="1">
      <c r="A17" s="36">
        <f>A15+2</f>
        <v>45712</v>
      </c>
      <c r="B17" s="51">
        <f t="shared" si="0"/>
        <v>45712</v>
      </c>
      <c r="C17" s="26" t="s">
        <v>2</v>
      </c>
      <c r="D17" s="74" t="s">
        <v>143</v>
      </c>
      <c r="E17" s="75">
        <f>IF(OR(D17="不供餐",D17=""),"",第三周!$K$8)</f>
        <v>3.0374999999999996</v>
      </c>
      <c r="F17" s="75">
        <f>IF(OR(E17="不供餐",E17=""),"",第三周!$L$8)</f>
        <v>0</v>
      </c>
      <c r="G17" s="75">
        <f>IF(OR(F17="不供餐",F17=""),"",第三周!$M$8)</f>
        <v>0</v>
      </c>
      <c r="H17" s="75">
        <f>IF(OR(G17="不供餐",G17=""),"",第三周!$N$8)</f>
        <v>0</v>
      </c>
      <c r="I17" s="75">
        <f>IF(OR(H17="不供餐",H17=""),"",第三周!$O$8)</f>
        <v>0</v>
      </c>
      <c r="J17" s="75">
        <f>IF(OR(I17="不供餐",I17=""),"",第三周!$P$8)</f>
        <v>0</v>
      </c>
      <c r="K17" s="75">
        <f>IF(OR(J17="不供餐",J17=""),"",第三周!$Q$8)</f>
        <v>0</v>
      </c>
      <c r="L17" s="75">
        <f>IF(OR(K17="不供餐",K17=""),"",第三周!$R$8)</f>
        <v>212.62499999999997</v>
      </c>
      <c r="M17" s="74" t="s">
        <v>131</v>
      </c>
      <c r="N17" s="59">
        <f>IF(OR(M17="不供餐",M17=""),"",第三周!$K$14)</f>
        <v>0.4285714285714286</v>
      </c>
      <c r="O17" s="59">
        <f>IF(OR(N17="不供餐",N17=""),"",第三周!$L$14)</f>
        <v>0.71428571428571441</v>
      </c>
      <c r="P17" s="59">
        <f>IF(OR(O17="不供餐",O17=""),"",第三周!$M$14)</f>
        <v>0</v>
      </c>
      <c r="Q17" s="59">
        <f>IF(OR(P17="不供餐",P17=""),"",第三周!$N$14)</f>
        <v>0.38</v>
      </c>
      <c r="R17" s="59">
        <f>IF(OR(Q17="不供餐",Q17=""),"",第三周!$O$14)</f>
        <v>0.50600000000000001</v>
      </c>
      <c r="S17" s="59">
        <f>IF(OR(R17="不供餐",R17=""),"",第三周!$P$14)</f>
        <v>0</v>
      </c>
      <c r="T17" s="59">
        <f>IF(OR(S17="不供餐",S17=""),"",第三周!$Q$14)</f>
        <v>0</v>
      </c>
      <c r="U17" s="64">
        <f>IF(OR(T17="不供餐",T17=""),"",第三周!$R$14)</f>
        <v>123.43142857142858</v>
      </c>
    </row>
    <row r="18" spans="1:21" ht="35.1" customHeight="1">
      <c r="A18" s="36">
        <f>A17+1</f>
        <v>45713</v>
      </c>
      <c r="B18" s="51">
        <f t="shared" si="0"/>
        <v>45713</v>
      </c>
      <c r="C18" s="26" t="s">
        <v>3</v>
      </c>
      <c r="D18" s="74" t="s">
        <v>138</v>
      </c>
      <c r="E18" s="75">
        <f>IF(OR(D18="不供餐",D18=""),"",第三周!$K$20)</f>
        <v>0.88333333333333341</v>
      </c>
      <c r="F18" s="75">
        <f>IF(OR(E18="不供餐",E18=""),"",第三周!$L$20)</f>
        <v>0.97142857142857153</v>
      </c>
      <c r="G18" s="75">
        <f>IF(OR(F18="不供餐",F18=""),"",第三周!$M$20)</f>
        <v>0</v>
      </c>
      <c r="H18" s="75">
        <f>IF(OR(G18="不供餐",G18=""),"",第三周!$N$20)</f>
        <v>0.15</v>
      </c>
      <c r="I18" s="75">
        <f>IF(OR(H18="不供餐",H18=""),"",第三周!$O$20)</f>
        <v>0</v>
      </c>
      <c r="J18" s="75">
        <f>IF(OR(I18="不供餐",I18=""),"",第三周!$P$20)</f>
        <v>0</v>
      </c>
      <c r="K18" s="75">
        <f>IF(OR(J18="不供餐",J18=""),"",第三周!$Q$20)</f>
        <v>0</v>
      </c>
      <c r="L18" s="75">
        <f>IF(OR(K18="不供餐",K18=""),"",第三周!$R$20)</f>
        <v>138.4404761904762</v>
      </c>
      <c r="M18" s="76" t="s">
        <v>141</v>
      </c>
      <c r="N18" s="59">
        <f>IF(OR(M18="不供餐",M18=""),"",第三周!$K$26)</f>
        <v>0.40400000000000003</v>
      </c>
      <c r="O18" s="59">
        <f>IF(OR(N18="不供餐",N18=""),"",第三周!$L$26)</f>
        <v>0.6</v>
      </c>
      <c r="P18" s="59">
        <f>IF(OR(O18="不供餐",O18=""),"",第三周!$M$26)</f>
        <v>0</v>
      </c>
      <c r="Q18" s="59">
        <f>IF(OR(P18="不供餐",P18=""),"",第三周!$N$26)</f>
        <v>0.05</v>
      </c>
      <c r="R18" s="59">
        <f>IF(OR(Q18="不供餐",Q18=""),"",第三周!$O$26)</f>
        <v>0</v>
      </c>
      <c r="S18" s="59">
        <f>IF(OR(R18="不供餐",R18=""),"",第三周!$P$26)</f>
        <v>0</v>
      </c>
      <c r="T18" s="59">
        <f>IF(OR(S18="不供餐",S18=""),"",第三周!$Q$26)</f>
        <v>0</v>
      </c>
      <c r="U18" s="64">
        <f>IF(OR(T18="不供餐",T18=""),"",第三周!$R$26)</f>
        <v>72</v>
      </c>
    </row>
    <row r="19" spans="1:21" ht="35.1" customHeight="1">
      <c r="A19" s="36">
        <f>A17+2</f>
        <v>45714</v>
      </c>
      <c r="B19" s="51">
        <f t="shared" si="0"/>
        <v>45714</v>
      </c>
      <c r="C19" s="26" t="s">
        <v>4</v>
      </c>
      <c r="D19" s="74" t="s">
        <v>44</v>
      </c>
      <c r="E19" s="75">
        <f>IF(OR(D19="不供餐",D19=""),"",第三周!$K$32)</f>
        <v>1.7799999999999998</v>
      </c>
      <c r="F19" s="75">
        <f>IF(OR(E19="不供餐",E19=""),"",第三周!$L$32)</f>
        <v>0.54285714285714293</v>
      </c>
      <c r="G19" s="75">
        <f>IF(OR(F19="不供餐",F19=""),"",第三周!$M$32)</f>
        <v>0</v>
      </c>
      <c r="H19" s="75">
        <f>IF(OR(G19="不供餐",G19=""),"",第三周!$N$32)</f>
        <v>0.23</v>
      </c>
      <c r="I19" s="75">
        <f>IF(OR(H19="不供餐",H19=""),"",第三周!$O$32)</f>
        <v>0</v>
      </c>
      <c r="J19" s="75">
        <f>IF(OR(I19="不供餐",I19=""),"",第三周!$P$32)</f>
        <v>0</v>
      </c>
      <c r="K19" s="75">
        <f>IF(OR(J19="不供餐",J19=""),"",第三周!$Q$32)</f>
        <v>0</v>
      </c>
      <c r="L19" s="75">
        <f>IF(OR(K19="不供餐",K19=""),"",第三周!$R$32)</f>
        <v>171.06428571428569</v>
      </c>
      <c r="M19" s="74" t="s">
        <v>104</v>
      </c>
      <c r="N19" s="59">
        <f>IF(OR(M19="不供餐",M19=""),"",第三周!$K$38)</f>
        <v>0.74924999999999997</v>
      </c>
      <c r="O19" s="59">
        <f>IF(OR(N19="不供餐",N19=""),"",第三周!$L$38)</f>
        <v>0.34425</v>
      </c>
      <c r="P19" s="59">
        <f>IF(OR(O19="不供餐",O19=""),"",第三周!$M$38)</f>
        <v>0.63797468354430387</v>
      </c>
      <c r="Q19" s="59">
        <f>IF(OR(P19="不供餐",P19=""),"",第三周!$N$38)</f>
        <v>0</v>
      </c>
      <c r="R19" s="59">
        <f>IF(OR(Q19="不供餐",Q19=""),"",第三周!$O$38)</f>
        <v>0</v>
      </c>
      <c r="S19" s="59">
        <f>IF(OR(R19="不供餐",R19=""),"",第三周!$P$38)</f>
        <v>1.4174999999999998</v>
      </c>
      <c r="T19" s="59">
        <f>IF(OR(S19="不供餐",S19=""),"",第三周!$Q$38)</f>
        <v>0</v>
      </c>
      <c r="U19" s="64">
        <f>IF(OR(T19="不供餐",T19=""),"",第三周!$R$38)</f>
        <v>218.61071202531647</v>
      </c>
    </row>
    <row r="20" spans="1:21" ht="35.1" customHeight="1">
      <c r="A20" s="36">
        <f>A19+1</f>
        <v>45715</v>
      </c>
      <c r="B20" s="51">
        <f t="shared" si="0"/>
        <v>45715</v>
      </c>
      <c r="C20" s="26" t="s">
        <v>5</v>
      </c>
      <c r="D20" s="83" t="s">
        <v>133</v>
      </c>
      <c r="E20" s="75">
        <f>IF(OR(D20="不供餐",D20=""),"",第三周!$K$44)</f>
        <v>1.9</v>
      </c>
      <c r="F20" s="75">
        <f>IF(OR(E20="不供餐",E20=""),"",第三周!$L$44)</f>
        <v>0.78241758241758252</v>
      </c>
      <c r="G20" s="75">
        <f>IF(OR(F20="不供餐",F20=""),"",第三周!$M$44)</f>
        <v>0</v>
      </c>
      <c r="H20" s="75">
        <f>IF(OR(G20="不供餐",G20=""),"",第三周!$N$44)</f>
        <v>0.43999999999999995</v>
      </c>
      <c r="I20" s="75">
        <f>IF(OR(H20="不供餐",H20=""),"",第三周!$O$44)</f>
        <v>0</v>
      </c>
      <c r="J20" s="75">
        <f>IF(OR(I20="不供餐",I20=""),"",第三周!$P$44)</f>
        <v>0</v>
      </c>
      <c r="K20" s="75">
        <f>IF(OR(J20="不供餐",J20=""),"",第三周!$Q$44)</f>
        <v>0</v>
      </c>
      <c r="L20" s="75">
        <f>IF(OR(K20="不供餐",K20=""),"",第三周!$R$44)</f>
        <v>202.68131868131869</v>
      </c>
      <c r="M20" s="74" t="s">
        <v>127</v>
      </c>
      <c r="N20" s="59">
        <f>IF(OR(M20="不供餐",M20=""),"",第三周!$K$50)</f>
        <v>0</v>
      </c>
      <c r="O20" s="59">
        <f>IF(OR(N20="不供餐",N20=""),"",第三周!$L$50)</f>
        <v>0</v>
      </c>
      <c r="P20" s="59">
        <f>IF(OR(O20="不供餐",O20=""),"",第三周!$M$50)</f>
        <v>0</v>
      </c>
      <c r="Q20" s="59">
        <f>IF(OR(P20="不供餐",P20=""),"",第三周!$N$50)</f>
        <v>0</v>
      </c>
      <c r="R20" s="59">
        <f>IF(OR(Q20="不供餐",Q20=""),"",第三周!$O$50)</f>
        <v>1</v>
      </c>
      <c r="S20" s="59">
        <f>IF(OR(R20="不供餐",R20=""),"",第三周!$P$50)</f>
        <v>0</v>
      </c>
      <c r="T20" s="59">
        <f>IF(OR(S20="不供餐",S20=""),"",第三周!$Q$50)</f>
        <v>0</v>
      </c>
      <c r="U20" s="64">
        <f>IF(OR(T20="不供餐",T20=""),"",第三周!$R$50)</f>
        <v>60</v>
      </c>
    </row>
    <row r="21" spans="1:21" ht="35.1" customHeight="1" thickBot="1">
      <c r="A21" s="36">
        <f>A19+2</f>
        <v>45716</v>
      </c>
      <c r="B21" s="52">
        <f t="shared" si="0"/>
        <v>45716</v>
      </c>
      <c r="C21" s="43" t="s">
        <v>6</v>
      </c>
      <c r="D21" s="77" t="s">
        <v>148</v>
      </c>
      <c r="E21" s="78">
        <f>IF(OR(D21="不供餐",D21=""),"",第三周!$K$56)</f>
        <v>0</v>
      </c>
      <c r="F21" s="78">
        <f>IF(OR(E21="不供餐",E21=""),"",第三周!$L$56)</f>
        <v>0</v>
      </c>
      <c r="G21" s="78">
        <f>IF(OR(F21="不供餐",F21=""),"",第三周!$M$56)</f>
        <v>0</v>
      </c>
      <c r="H21" s="78">
        <f>IF(OR(G21="不供餐",G21=""),"",第三周!$N$56)</f>
        <v>0</v>
      </c>
      <c r="I21" s="78">
        <f>IF(OR(H21="不供餐",H21=""),"",第三周!$O$56)</f>
        <v>0</v>
      </c>
      <c r="J21" s="78">
        <f>IF(OR(I21="不供餐",I21=""),"",第三周!$P$56)</f>
        <v>0</v>
      </c>
      <c r="K21" s="78">
        <f>IF(OR(J21="不供餐",J21=""),"",第三周!$Q$56)</f>
        <v>0</v>
      </c>
      <c r="L21" s="78">
        <f>IF(OR(K21="不供餐",K21=""),"",第三周!$R$56)</f>
        <v>0</v>
      </c>
      <c r="M21" s="77" t="s">
        <v>148</v>
      </c>
      <c r="N21" s="60">
        <f>IF(OR(M21="不供餐",M21=""),"",第三周!$K$62)</f>
        <v>0</v>
      </c>
      <c r="O21" s="60">
        <f>IF(OR(N21="不供餐",N21=""),"",第三周!$L$62)</f>
        <v>0</v>
      </c>
      <c r="P21" s="60">
        <f>IF(OR(O21="不供餐",O21=""),"",第三周!$M$62)</f>
        <v>0</v>
      </c>
      <c r="Q21" s="60">
        <f>IF(OR(P21="不供餐",P21=""),"",第三周!$N$62)</f>
        <v>0</v>
      </c>
      <c r="R21" s="60">
        <f>IF(OR(Q21="不供餐",Q21=""),"",第三周!$O$62)</f>
        <v>0</v>
      </c>
      <c r="S21" s="60">
        <f>IF(OR(R21="不供餐",R21=""),"",第三周!$P$62)</f>
        <v>0</v>
      </c>
      <c r="T21" s="60">
        <f>IF(OR(S21="不供餐",S21=""),"",第三周!$Q$62)</f>
        <v>0</v>
      </c>
      <c r="U21" s="65">
        <f>IF(OR(T21="不供餐",T21=""),"",第三周!$R$62)</f>
        <v>0</v>
      </c>
    </row>
    <row r="22" spans="1:21" ht="18" hidden="1" customHeight="1" thickTop="1">
      <c r="A22" s="36">
        <f>A21+1</f>
        <v>45717</v>
      </c>
      <c r="B22" s="53">
        <f t="shared" si="0"/>
        <v>45717</v>
      </c>
      <c r="C22" s="40" t="s">
        <v>43</v>
      </c>
      <c r="D22" s="6"/>
      <c r="E22" s="61" t="str">
        <f>IF(OR(D22="不供餐",D22=""),"",第三周!$K$68)</f>
        <v/>
      </c>
      <c r="F22" s="61" t="str">
        <f>IF(OR(E22="不供餐",E22=""),"",第三周!$L$68)</f>
        <v/>
      </c>
      <c r="G22" s="61" t="str">
        <f>IF(OR(F22="不供餐",F22=""),"",第三周!$M$68)</f>
        <v/>
      </c>
      <c r="H22" s="61" t="str">
        <f>IF(OR(G22="不供餐",G22=""),"",第三周!$N$68)</f>
        <v/>
      </c>
      <c r="I22" s="61" t="str">
        <f>IF(OR(H22="不供餐",H22=""),"",第三周!$O$68)</f>
        <v/>
      </c>
      <c r="J22" s="61" t="str">
        <f>IF(OR(I22="不供餐",I22=""),"",第三周!$P$68)</f>
        <v/>
      </c>
      <c r="K22" s="61" t="str">
        <f>IF(OR(J22="不供餐",J22=""),"",第三周!$Q$68)</f>
        <v/>
      </c>
      <c r="L22" s="61" t="str">
        <f>IF(OR(K22="不供餐",K22=""),"",第三周!$R$68)</f>
        <v/>
      </c>
      <c r="M22" s="6"/>
      <c r="N22" s="61" t="str">
        <f>IF(OR(M22="不供餐",M22=""),"",第三周!$K$74)</f>
        <v/>
      </c>
      <c r="O22" s="61" t="str">
        <f>IF(OR(N22="不供餐",N22=""),"",第三周!$L$74)</f>
        <v/>
      </c>
      <c r="P22" s="61" t="str">
        <f>IF(OR(O22="不供餐",O22=""),"",第三周!$M$74)</f>
        <v/>
      </c>
      <c r="Q22" s="61" t="str">
        <f>IF(OR(P22="不供餐",P22=""),"",第三周!$N$74)</f>
        <v/>
      </c>
      <c r="R22" s="61" t="str">
        <f>IF(OR(Q22="不供餐",Q22=""),"",第三周!$O$74)</f>
        <v/>
      </c>
      <c r="S22" s="61" t="str">
        <f>IF(OR(R22="不供餐",R22=""),"",第三周!$P$74)</f>
        <v/>
      </c>
      <c r="T22" s="61" t="str">
        <f>IF(OR(S22="不供餐",S22=""),"",第三周!$Q$74)</f>
        <v/>
      </c>
      <c r="U22" s="66" t="str">
        <f>IF(OR(T22="不供餐",T22=""),"",第三周!$R$74)</f>
        <v/>
      </c>
    </row>
    <row r="23" spans="1:21" ht="18" hidden="1" customHeight="1">
      <c r="A23" s="36">
        <f>A21+2</f>
        <v>45718</v>
      </c>
      <c r="B23" s="51">
        <f t="shared" si="0"/>
        <v>45718</v>
      </c>
      <c r="C23" s="27" t="s">
        <v>60</v>
      </c>
      <c r="D23" s="34"/>
      <c r="E23" s="59"/>
      <c r="F23" s="59"/>
      <c r="G23" s="59"/>
      <c r="H23" s="59"/>
      <c r="I23" s="59"/>
      <c r="J23" s="59"/>
      <c r="K23" s="59"/>
      <c r="L23" s="59"/>
      <c r="M23" s="34"/>
      <c r="N23" s="59"/>
      <c r="O23" s="59"/>
      <c r="P23" s="59"/>
      <c r="Q23" s="59"/>
      <c r="R23" s="59"/>
      <c r="S23" s="59"/>
      <c r="T23" s="59"/>
      <c r="U23" s="64"/>
    </row>
    <row r="24" spans="1:21" ht="18" hidden="1" customHeight="1" thickTop="1">
      <c r="A24" s="36">
        <f>A23+1</f>
        <v>45719</v>
      </c>
      <c r="B24" s="51">
        <f t="shared" si="0"/>
        <v>45719</v>
      </c>
      <c r="C24" s="26" t="s">
        <v>2</v>
      </c>
      <c r="D24" s="34"/>
      <c r="E24" s="59" t="str">
        <f>IF(OR(D24="不供餐",D24=""),"",#REF!)</f>
        <v/>
      </c>
      <c r="F24" s="59" t="str">
        <f>IF(OR(E24="不供餐",E24=""),"",#REF!)</f>
        <v/>
      </c>
      <c r="G24" s="59" t="str">
        <f>IF(OR(F24="不供餐",F24=""),"",#REF!)</f>
        <v/>
      </c>
      <c r="H24" s="59" t="str">
        <f>IF(OR(G24="不供餐",G24=""),"",#REF!)</f>
        <v/>
      </c>
      <c r="I24" s="59" t="str">
        <f>IF(OR(H24="不供餐",H24=""),"",#REF!)</f>
        <v/>
      </c>
      <c r="J24" s="59" t="str">
        <f>IF(OR(I24="不供餐",I24=""),"",#REF!)</f>
        <v/>
      </c>
      <c r="K24" s="59" t="str">
        <f>IF(OR(J24="不供餐",J24=""),"",#REF!)</f>
        <v/>
      </c>
      <c r="L24" s="59" t="str">
        <f>IF(OR(K24="不供餐",K24=""),"",#REF!)</f>
        <v/>
      </c>
      <c r="M24" s="34"/>
      <c r="N24" s="59" t="str">
        <f>IF(OR(M24="不供餐",M24=""),"",#REF!)</f>
        <v/>
      </c>
      <c r="O24" s="59" t="str">
        <f>IF(OR(N24="不供餐",N24=""),"",#REF!)</f>
        <v/>
      </c>
      <c r="P24" s="59" t="str">
        <f>IF(OR(O24="不供餐",O24=""),"",#REF!)</f>
        <v/>
      </c>
      <c r="Q24" s="59" t="str">
        <f>IF(OR(P24="不供餐",P24=""),"",#REF!)</f>
        <v/>
      </c>
      <c r="R24" s="59" t="str">
        <f>IF(OR(Q24="不供餐",Q24=""),"",#REF!)</f>
        <v/>
      </c>
      <c r="S24" s="59" t="str">
        <f>IF(OR(R24="不供餐",R24=""),"",#REF!)</f>
        <v/>
      </c>
      <c r="T24" s="59" t="str">
        <f>IF(OR(S24="不供餐",S24=""),"",#REF!)</f>
        <v/>
      </c>
      <c r="U24" s="64" t="str">
        <f>IF(OR(T24="不供餐",T24=""),"",#REF!)</f>
        <v/>
      </c>
    </row>
    <row r="25" spans="1:21" ht="18" hidden="1" customHeight="1">
      <c r="A25" s="36">
        <f>A23+2</f>
        <v>45720</v>
      </c>
      <c r="B25" s="51">
        <f t="shared" si="0"/>
        <v>45720</v>
      </c>
      <c r="C25" s="26" t="s">
        <v>3</v>
      </c>
      <c r="D25" s="34"/>
      <c r="E25" s="59" t="str">
        <f>IF(OR(D25="不供餐",D25=""),"",#REF!)</f>
        <v/>
      </c>
      <c r="F25" s="59" t="str">
        <f>IF(OR(E25="不供餐",E25=""),"",#REF!)</f>
        <v/>
      </c>
      <c r="G25" s="59" t="str">
        <f>IF(OR(F25="不供餐",F25=""),"",#REF!)</f>
        <v/>
      </c>
      <c r="H25" s="59" t="str">
        <f>IF(OR(G25="不供餐",G25=""),"",#REF!)</f>
        <v/>
      </c>
      <c r="I25" s="59" t="str">
        <f>IF(OR(H25="不供餐",H25=""),"",#REF!)</f>
        <v/>
      </c>
      <c r="J25" s="59" t="str">
        <f>IF(OR(I25="不供餐",I25=""),"",#REF!)</f>
        <v/>
      </c>
      <c r="K25" s="59" t="str">
        <f>IF(OR(J25="不供餐",J25=""),"",#REF!)</f>
        <v/>
      </c>
      <c r="L25" s="59" t="str">
        <f>IF(OR(K25="不供餐",K25=""),"",#REF!)</f>
        <v/>
      </c>
      <c r="M25" s="38"/>
      <c r="N25" s="59" t="str">
        <f>IF(OR(M25="不供餐",M25=""),"",#REF!)</f>
        <v/>
      </c>
      <c r="O25" s="59" t="str">
        <f>IF(OR(N25="不供餐",N25=""),"",#REF!)</f>
        <v/>
      </c>
      <c r="P25" s="59" t="str">
        <f>IF(OR(O25="不供餐",O25=""),"",#REF!)</f>
        <v/>
      </c>
      <c r="Q25" s="59" t="str">
        <f>IF(OR(P25="不供餐",P25=""),"",#REF!)</f>
        <v/>
      </c>
      <c r="R25" s="59" t="str">
        <f>IF(OR(Q25="不供餐",Q25=""),"",#REF!)</f>
        <v/>
      </c>
      <c r="S25" s="59" t="str">
        <f>IF(OR(R25="不供餐",R25=""),"",#REF!)</f>
        <v/>
      </c>
      <c r="T25" s="59" t="str">
        <f>IF(OR(S25="不供餐",S25=""),"",#REF!)</f>
        <v/>
      </c>
      <c r="U25" s="64" t="str">
        <f>IF(OR(T25="不供餐",T25=""),"",#REF!)</f>
        <v/>
      </c>
    </row>
    <row r="26" spans="1:21" ht="18" hidden="1" customHeight="1">
      <c r="A26" s="36">
        <f t="shared" ref="A26:A36" si="1">A25+1</f>
        <v>45721</v>
      </c>
      <c r="B26" s="51">
        <f t="shared" si="0"/>
        <v>45721</v>
      </c>
      <c r="C26" s="26" t="s">
        <v>4</v>
      </c>
      <c r="D26" s="34"/>
      <c r="E26" s="59" t="str">
        <f>IF(OR(D26="不供餐",D26=""),"",#REF!)</f>
        <v/>
      </c>
      <c r="F26" s="59" t="str">
        <f>IF(OR(E26="不供餐",E26=""),"",#REF!)</f>
        <v/>
      </c>
      <c r="G26" s="59" t="str">
        <f>IF(OR(F26="不供餐",F26=""),"",#REF!)</f>
        <v/>
      </c>
      <c r="H26" s="59" t="str">
        <f>IF(OR(G26="不供餐",G26=""),"",#REF!)</f>
        <v/>
      </c>
      <c r="I26" s="59" t="str">
        <f>IF(OR(H26="不供餐",H26=""),"",#REF!)</f>
        <v/>
      </c>
      <c r="J26" s="59" t="str">
        <f>IF(OR(I26="不供餐",I26=""),"",#REF!)</f>
        <v/>
      </c>
      <c r="K26" s="59" t="str">
        <f>IF(OR(J26="不供餐",J26=""),"",#REF!)</f>
        <v/>
      </c>
      <c r="L26" s="59" t="str">
        <f>IF(OR(K26="不供餐",K26=""),"",#REF!)</f>
        <v/>
      </c>
      <c r="M26" s="34"/>
      <c r="N26" s="59" t="str">
        <f>IF(OR(M26="不供餐",M26=""),"",#REF!)</f>
        <v/>
      </c>
      <c r="O26" s="59" t="str">
        <f>IF(OR(N26="不供餐",N26=""),"",#REF!)</f>
        <v/>
      </c>
      <c r="P26" s="59" t="str">
        <f>IF(OR(O26="不供餐",O26=""),"",#REF!)</f>
        <v/>
      </c>
      <c r="Q26" s="59" t="str">
        <f>IF(OR(P26="不供餐",P26=""),"",#REF!)</f>
        <v/>
      </c>
      <c r="R26" s="59" t="str">
        <f>IF(OR(Q26="不供餐",Q26=""),"",#REF!)</f>
        <v/>
      </c>
      <c r="S26" s="59" t="str">
        <f>IF(OR(R26="不供餐",R26=""),"",#REF!)</f>
        <v/>
      </c>
      <c r="T26" s="59" t="str">
        <f>IF(OR(S26="不供餐",S26=""),"",#REF!)</f>
        <v/>
      </c>
      <c r="U26" s="64" t="str">
        <f>IF(OR(T26="不供餐",T26=""),"",#REF!)</f>
        <v/>
      </c>
    </row>
    <row r="27" spans="1:21" ht="18" hidden="1" customHeight="1">
      <c r="A27" s="36">
        <f t="shared" si="1"/>
        <v>45722</v>
      </c>
      <c r="B27" s="51">
        <f t="shared" si="0"/>
        <v>45722</v>
      </c>
      <c r="C27" s="27" t="s">
        <v>7</v>
      </c>
      <c r="D27" s="38"/>
      <c r="E27" s="59" t="str">
        <f>IF(OR(D27="不供餐",D27=""),"",#REF!)</f>
        <v/>
      </c>
      <c r="F27" s="59" t="str">
        <f>IF(OR(E27="不供餐",E27=""),"",#REF!)</f>
        <v/>
      </c>
      <c r="G27" s="59" t="str">
        <f>IF(OR(F27="不供餐",F27=""),"",#REF!)</f>
        <v/>
      </c>
      <c r="H27" s="59" t="str">
        <f>IF(OR(G27="不供餐",G27=""),"",#REF!)</f>
        <v/>
      </c>
      <c r="I27" s="59" t="str">
        <f>IF(OR(H27="不供餐",H27=""),"",#REF!)</f>
        <v/>
      </c>
      <c r="J27" s="59" t="str">
        <f>IF(OR(I27="不供餐",I27=""),"",#REF!)</f>
        <v/>
      </c>
      <c r="K27" s="59" t="str">
        <f>IF(OR(J27="不供餐",J27=""),"",#REF!)</f>
        <v/>
      </c>
      <c r="L27" s="59" t="str">
        <f>IF(OR(K27="不供餐",K27=""),"",#REF!)</f>
        <v/>
      </c>
      <c r="M27" s="34"/>
      <c r="N27" s="59" t="str">
        <f>IF(OR(M27="不供餐",M27=""),"",#REF!)</f>
        <v/>
      </c>
      <c r="O27" s="59" t="str">
        <f>IF(OR(N27="不供餐",N27=""),"",#REF!)</f>
        <v/>
      </c>
      <c r="P27" s="59" t="str">
        <f>IF(OR(O27="不供餐",O27=""),"",#REF!)</f>
        <v/>
      </c>
      <c r="Q27" s="59" t="str">
        <f>IF(OR(P27="不供餐",P27=""),"",#REF!)</f>
        <v/>
      </c>
      <c r="R27" s="59" t="str">
        <f>IF(OR(Q27="不供餐",Q27=""),"",#REF!)</f>
        <v/>
      </c>
      <c r="S27" s="59" t="str">
        <f>IF(OR(R27="不供餐",R27=""),"",#REF!)</f>
        <v/>
      </c>
      <c r="T27" s="59" t="str">
        <f>IF(OR(S27="不供餐",S27=""),"",#REF!)</f>
        <v/>
      </c>
      <c r="U27" s="64" t="str">
        <f>IF(OR(T27="不供餐",T27=""),"",#REF!)</f>
        <v/>
      </c>
    </row>
    <row r="28" spans="1:21" ht="18" hidden="1" customHeight="1" thickBot="1">
      <c r="A28" s="36">
        <f>A26+2</f>
        <v>45723</v>
      </c>
      <c r="B28" s="52">
        <f>DATE(YEAR(A28),MONTH(A28),DAY(A28))</f>
        <v>45723</v>
      </c>
      <c r="C28" s="41" t="s">
        <v>8</v>
      </c>
      <c r="D28" s="39"/>
      <c r="E28" s="60" t="str">
        <f>IF(OR(D28="不供餐",D28=""),"",#REF!)</f>
        <v/>
      </c>
      <c r="F28" s="60" t="str">
        <f>IF(OR(E28="不供餐",E28=""),"",#REF!)</f>
        <v/>
      </c>
      <c r="G28" s="60" t="str">
        <f>IF(OR(F28="不供餐",F28=""),"",#REF!)</f>
        <v/>
      </c>
      <c r="H28" s="60" t="str">
        <f>IF(OR(G28="不供餐",G28=""),"",#REF!)</f>
        <v/>
      </c>
      <c r="I28" s="60" t="str">
        <f>IF(OR(H28="不供餐",H28=""),"",#REF!)</f>
        <v/>
      </c>
      <c r="J28" s="60" t="str">
        <f>IF(OR(I28="不供餐",I28=""),"",#REF!)</f>
        <v/>
      </c>
      <c r="K28" s="60" t="str">
        <f>IF(OR(J28="不供餐",J28=""),"",#REF!)</f>
        <v/>
      </c>
      <c r="L28" s="60" t="str">
        <f>IF(OR(K28="不供餐",K28=""),"",#REF!)</f>
        <v/>
      </c>
      <c r="M28" s="39"/>
      <c r="N28" s="60" t="str">
        <f>IF(OR(M28="不供餐",M28=""),"",#REF!)</f>
        <v/>
      </c>
      <c r="O28" s="60" t="str">
        <f>IF(OR(N28="不供餐",N28=""),"",#REF!)</f>
        <v/>
      </c>
      <c r="P28" s="60" t="str">
        <f>IF(OR(O28="不供餐",O28=""),"",#REF!)</f>
        <v/>
      </c>
      <c r="Q28" s="60" t="str">
        <f>IF(OR(P28="不供餐",P28=""),"",#REF!)</f>
        <v/>
      </c>
      <c r="R28" s="60" t="str">
        <f>IF(OR(Q28="不供餐",Q28=""),"",#REF!)</f>
        <v/>
      </c>
      <c r="S28" s="60" t="str">
        <f>IF(OR(R28="不供餐",R28=""),"",#REF!)</f>
        <v/>
      </c>
      <c r="T28" s="60" t="str">
        <f>IF(OR(S28="不供餐",S28=""),"",#REF!)</f>
        <v/>
      </c>
      <c r="U28" s="65" t="str">
        <f>IF(OR(T28="不供餐",T28=""),"",#REF!)</f>
        <v/>
      </c>
    </row>
    <row r="29" spans="1:21" ht="18" hidden="1" customHeight="1" thickBot="1">
      <c r="A29" s="36">
        <f t="shared" si="1"/>
        <v>45724</v>
      </c>
      <c r="B29" s="70">
        <f t="shared" si="0"/>
        <v>45724</v>
      </c>
      <c r="C29" s="57" t="s">
        <v>43</v>
      </c>
      <c r="D29" s="71"/>
      <c r="E29" s="62" t="str">
        <f>IF(OR(D29="不供餐",D29=""),"",#REF!)</f>
        <v/>
      </c>
      <c r="F29" s="62" t="str">
        <f>IF(OR(E29="不供餐",E29=""),"",#REF!)</f>
        <v/>
      </c>
      <c r="G29" s="62" t="str">
        <f>IF(OR(F29="不供餐",F29=""),"",#REF!)</f>
        <v/>
      </c>
      <c r="H29" s="62" t="str">
        <f>IF(OR(G29="不供餐",G29=""),"",#REF!)</f>
        <v/>
      </c>
      <c r="I29" s="62" t="str">
        <f>IF(OR(H29="不供餐",H29=""),"",#REF!)</f>
        <v/>
      </c>
      <c r="J29" s="62" t="str">
        <f>IF(OR(I29="不供餐",I29=""),"",#REF!)</f>
        <v/>
      </c>
      <c r="K29" s="62" t="str">
        <f>IF(OR(J29="不供餐",J29=""),"",#REF!)</f>
        <v/>
      </c>
      <c r="L29" s="62" t="str">
        <f>IF(OR(K29="不供餐",K29=""),"",#REF!)</f>
        <v/>
      </c>
      <c r="M29" s="71"/>
      <c r="N29" s="62" t="str">
        <f>IF(OR(M29="不供餐",M29=""),"",#REF!)</f>
        <v/>
      </c>
      <c r="O29" s="62" t="str">
        <f>IF(OR(N29="不供餐",N29=""),"",#REF!)</f>
        <v/>
      </c>
      <c r="P29" s="62" t="str">
        <f>IF(OR(O29="不供餐",O29=""),"",#REF!)</f>
        <v/>
      </c>
      <c r="Q29" s="62" t="str">
        <f>IF(OR(P29="不供餐",P29=""),"",#REF!)</f>
        <v/>
      </c>
      <c r="R29" s="62" t="str">
        <f>IF(OR(Q29="不供餐",Q29=""),"",#REF!)</f>
        <v/>
      </c>
      <c r="S29" s="62" t="str">
        <f>IF(OR(R29="不供餐",R29=""),"",#REF!)</f>
        <v/>
      </c>
      <c r="T29" s="62" t="str">
        <f>IF(OR(S29="不供餐",S29=""),"",#REF!)</f>
        <v/>
      </c>
      <c r="U29" s="67" t="str">
        <f>IF(OR(T29="不供餐",T29=""),"",#REF!)</f>
        <v/>
      </c>
    </row>
    <row r="30" spans="1:21" ht="18" hidden="1" customHeight="1" thickTop="1">
      <c r="A30" s="36">
        <f t="shared" si="1"/>
        <v>45725</v>
      </c>
      <c r="B30" s="53">
        <f t="shared" si="0"/>
        <v>45725</v>
      </c>
      <c r="C30" s="40" t="s">
        <v>60</v>
      </c>
      <c r="D30" s="6"/>
      <c r="E30" s="61"/>
      <c r="F30" s="61"/>
      <c r="G30" s="61"/>
      <c r="H30" s="61"/>
      <c r="I30" s="61"/>
      <c r="J30" s="61"/>
      <c r="K30" s="61"/>
      <c r="L30" s="61"/>
      <c r="M30" s="6"/>
      <c r="N30" s="61"/>
      <c r="O30" s="61"/>
      <c r="P30" s="61"/>
      <c r="Q30" s="61"/>
      <c r="R30" s="61"/>
      <c r="S30" s="61"/>
      <c r="T30" s="61"/>
      <c r="U30" s="66"/>
    </row>
    <row r="31" spans="1:21" ht="18" hidden="1" customHeight="1" thickTop="1">
      <c r="A31" s="36">
        <f>A29+2</f>
        <v>45726</v>
      </c>
      <c r="B31" s="51">
        <f t="shared" si="0"/>
        <v>45726</v>
      </c>
      <c r="C31" s="26" t="s">
        <v>2</v>
      </c>
      <c r="D31" s="34"/>
      <c r="E31" s="59" t="str">
        <f>IF(OR(D31="不供餐",D31=""),"",#REF!)</f>
        <v/>
      </c>
      <c r="F31" s="59" t="str">
        <f>IF(OR(E31="不供餐",E31=""),"",#REF!)</f>
        <v/>
      </c>
      <c r="G31" s="59" t="str">
        <f>IF(OR(F31="不供餐",F31=""),"",#REF!)</f>
        <v/>
      </c>
      <c r="H31" s="59" t="str">
        <f>IF(OR(G31="不供餐",G31=""),"",#REF!)</f>
        <v/>
      </c>
      <c r="I31" s="59" t="str">
        <f>IF(OR(H31="不供餐",H31=""),"",#REF!)</f>
        <v/>
      </c>
      <c r="J31" s="59" t="str">
        <f>IF(OR(I31="不供餐",I31=""),"",#REF!)</f>
        <v/>
      </c>
      <c r="K31" s="59" t="str">
        <f>IF(OR(J31="不供餐",J31=""),"",#REF!)</f>
        <v/>
      </c>
      <c r="L31" s="59" t="str">
        <f>IF(OR(K31="不供餐",K31=""),"",#REF!)</f>
        <v/>
      </c>
      <c r="M31" s="34"/>
      <c r="N31" s="59" t="str">
        <f>IF(OR(M31="不供餐",M31=""),"",#REF!)</f>
        <v/>
      </c>
      <c r="O31" s="59" t="str">
        <f>IF(OR(N31="不供餐",N31=""),"",#REF!)</f>
        <v/>
      </c>
      <c r="P31" s="59" t="str">
        <f>IF(OR(O31="不供餐",O31=""),"",#REF!)</f>
        <v/>
      </c>
      <c r="Q31" s="59" t="str">
        <f>IF(OR(P31="不供餐",P31=""),"",#REF!)</f>
        <v/>
      </c>
      <c r="R31" s="59" t="str">
        <f>IF(OR(Q31="不供餐",Q31=""),"",#REF!)</f>
        <v/>
      </c>
      <c r="S31" s="59" t="str">
        <f>IF(OR(R31="不供餐",R31=""),"",#REF!)</f>
        <v/>
      </c>
      <c r="T31" s="59" t="str">
        <f>IF(OR(S31="不供餐",S31=""),"",#REF!)</f>
        <v/>
      </c>
      <c r="U31" s="64" t="str">
        <f>IF(OR(T31="不供餐",T31=""),"",#REF!)</f>
        <v/>
      </c>
    </row>
    <row r="32" spans="1:21" hidden="1">
      <c r="A32" s="36">
        <f t="shared" si="1"/>
        <v>45727</v>
      </c>
      <c r="B32" s="51">
        <f t="shared" si="0"/>
        <v>45727</v>
      </c>
      <c r="C32" s="26" t="s">
        <v>3</v>
      </c>
      <c r="D32" s="38"/>
      <c r="E32" s="59" t="str">
        <f>IF(OR(D32="不供餐",D32=""),"",#REF!)</f>
        <v/>
      </c>
      <c r="F32" s="59" t="str">
        <f>IF(OR(E32="不供餐",E32=""),"",#REF!)</f>
        <v/>
      </c>
      <c r="G32" s="59" t="str">
        <f>IF(OR(F32="不供餐",F32=""),"",#REF!)</f>
        <v/>
      </c>
      <c r="H32" s="59" t="str">
        <f>IF(OR(G32="不供餐",G32=""),"",#REF!)</f>
        <v/>
      </c>
      <c r="I32" s="59" t="str">
        <f>IF(OR(H32="不供餐",H32=""),"",#REF!)</f>
        <v/>
      </c>
      <c r="J32" s="59" t="str">
        <f>IF(OR(I32="不供餐",I32=""),"",#REF!)</f>
        <v/>
      </c>
      <c r="K32" s="59" t="str">
        <f>IF(OR(J32="不供餐",J32=""),"",#REF!)</f>
        <v/>
      </c>
      <c r="L32" s="59" t="str">
        <f>IF(OR(K32="不供餐",K32=""),"",#REF!)</f>
        <v/>
      </c>
      <c r="M32" s="38"/>
      <c r="N32" s="59" t="str">
        <f>IF(OR(M32="不供餐",M32=""),"",#REF!)</f>
        <v/>
      </c>
      <c r="O32" s="59" t="str">
        <f>IF(OR(N32="不供餐",N32=""),"",#REF!)</f>
        <v/>
      </c>
      <c r="P32" s="59" t="str">
        <f>IF(OR(O32="不供餐",O32=""),"",#REF!)</f>
        <v/>
      </c>
      <c r="Q32" s="59" t="str">
        <f>IF(OR(P32="不供餐",P32=""),"",#REF!)</f>
        <v/>
      </c>
      <c r="R32" s="59" t="str">
        <f>IF(OR(Q32="不供餐",Q32=""),"",#REF!)</f>
        <v/>
      </c>
      <c r="S32" s="59" t="str">
        <f>IF(OR(R32="不供餐",R32=""),"",#REF!)</f>
        <v/>
      </c>
      <c r="T32" s="59" t="str">
        <f>IF(OR(S32="不供餐",S32=""),"",#REF!)</f>
        <v/>
      </c>
      <c r="U32" s="64" t="str">
        <f>IF(OR(T32="不供餐",T32=""),"",#REF!)</f>
        <v/>
      </c>
    </row>
    <row r="33" spans="1:21" hidden="1">
      <c r="A33" s="36">
        <f t="shared" si="1"/>
        <v>45728</v>
      </c>
      <c r="B33" s="51">
        <f t="shared" si="0"/>
        <v>45728</v>
      </c>
      <c r="C33" s="47" t="s">
        <v>4</v>
      </c>
      <c r="D33" s="72"/>
      <c r="E33" s="61" t="str">
        <f>IF(OR(D33="不供餐",D33=""),"",#REF!)</f>
        <v/>
      </c>
      <c r="F33" s="61" t="str">
        <f>IF(OR(E33="不供餐",E33=""),"",#REF!)</f>
        <v/>
      </c>
      <c r="G33" s="61" t="str">
        <f>IF(OR(F33="不供餐",F33=""),"",#REF!)</f>
        <v/>
      </c>
      <c r="H33" s="61" t="str">
        <f>IF(OR(G33="不供餐",G33=""),"",#REF!)</f>
        <v/>
      </c>
      <c r="I33" s="61" t="str">
        <f>IF(OR(H33="不供餐",H33=""),"",#REF!)</f>
        <v/>
      </c>
      <c r="J33" s="61" t="str">
        <f>IF(OR(I33="不供餐",I33=""),"",#REF!)</f>
        <v/>
      </c>
      <c r="K33" s="61" t="str">
        <f>IF(OR(J33="不供餐",J33=""),"",#REF!)</f>
        <v/>
      </c>
      <c r="L33" s="61" t="str">
        <f>IF(OR(K33="不供餐",K33=""),"",#REF!)</f>
        <v/>
      </c>
      <c r="M33" s="34"/>
      <c r="N33" s="61" t="str">
        <f>IF(OR(M33="不供餐",M33=""),"",#REF!)</f>
        <v/>
      </c>
      <c r="O33" s="61" t="str">
        <f>IF(OR(N33="不供餐",N33=""),"",#REF!)</f>
        <v/>
      </c>
      <c r="P33" s="61" t="str">
        <f>IF(OR(O33="不供餐",O33=""),"",#REF!)</f>
        <v/>
      </c>
      <c r="Q33" s="61" t="str">
        <f>IF(OR(P33="不供餐",P33=""),"",#REF!)</f>
        <v/>
      </c>
      <c r="R33" s="61" t="str">
        <f>IF(OR(Q33="不供餐",Q33=""),"",#REF!)</f>
        <v/>
      </c>
      <c r="S33" s="61" t="str">
        <f>IF(OR(R33="不供餐",R33=""),"",#REF!)</f>
        <v/>
      </c>
      <c r="T33" s="61" t="str">
        <f>IF(OR(S33="不供餐",S33=""),"",#REF!)</f>
        <v/>
      </c>
      <c r="U33" s="66" t="str">
        <f>IF(OR(T33="不供餐",T33=""),"",#REF!)</f>
        <v/>
      </c>
    </row>
    <row r="34" spans="1:21" hidden="1">
      <c r="A34" s="36">
        <f>A32+2</f>
        <v>45729</v>
      </c>
      <c r="B34" s="51">
        <f t="shared" si="0"/>
        <v>45729</v>
      </c>
      <c r="C34" s="27" t="s">
        <v>7</v>
      </c>
      <c r="D34" s="34"/>
      <c r="E34" s="59" t="str">
        <f>IF(OR(D34="不供餐",D34=""),"",#REF!)</f>
        <v/>
      </c>
      <c r="F34" s="59" t="str">
        <f>IF(OR(E34="不供餐",E34=""),"",#REF!)</f>
        <v/>
      </c>
      <c r="G34" s="59" t="str">
        <f>IF(OR(F34="不供餐",F34=""),"",#REF!)</f>
        <v/>
      </c>
      <c r="H34" s="59" t="str">
        <f>IF(OR(G34="不供餐",G34=""),"",#REF!)</f>
        <v/>
      </c>
      <c r="I34" s="59" t="str">
        <f>IF(OR(H34="不供餐",H34=""),"",#REF!)</f>
        <v/>
      </c>
      <c r="J34" s="59" t="str">
        <f>IF(OR(I34="不供餐",I34=""),"",#REF!)</f>
        <v/>
      </c>
      <c r="K34" s="59" t="str">
        <f>IF(OR(J34="不供餐",J34=""),"",#REF!)</f>
        <v/>
      </c>
      <c r="L34" s="59" t="str">
        <f>IF(OR(K34="不供餐",K34=""),"",#REF!)</f>
        <v/>
      </c>
      <c r="M34" s="34"/>
      <c r="N34" s="59" t="str">
        <f>IF(OR(M34="不供餐",M34=""),"",#REF!)</f>
        <v/>
      </c>
      <c r="O34" s="59" t="str">
        <f>IF(OR(N34="不供餐",N34=""),"",#REF!)</f>
        <v/>
      </c>
      <c r="P34" s="59" t="str">
        <f>IF(OR(O34="不供餐",O34=""),"",#REF!)</f>
        <v/>
      </c>
      <c r="Q34" s="59" t="str">
        <f>IF(OR(P34="不供餐",P34=""),"",#REF!)</f>
        <v/>
      </c>
      <c r="R34" s="59" t="str">
        <f>IF(OR(Q34="不供餐",Q34=""),"",#REF!)</f>
        <v/>
      </c>
      <c r="S34" s="59" t="str">
        <f>IF(OR(R34="不供餐",R34=""),"",#REF!)</f>
        <v/>
      </c>
      <c r="T34" s="59" t="str">
        <f>IF(OR(S34="不供餐",S34=""),"",#REF!)</f>
        <v/>
      </c>
      <c r="U34" s="64" t="str">
        <f>IF(OR(T34="不供餐",T34=""),"",#REF!)</f>
        <v/>
      </c>
    </row>
    <row r="35" spans="1:21" ht="17.25" hidden="1" thickBot="1">
      <c r="A35" s="69">
        <f t="shared" si="1"/>
        <v>45730</v>
      </c>
      <c r="B35" s="68">
        <f t="shared" si="0"/>
        <v>45730</v>
      </c>
      <c r="C35" s="57" t="s">
        <v>8</v>
      </c>
      <c r="D35" s="39"/>
      <c r="E35" s="62" t="str">
        <f>IF(OR(D35="不供餐",D35=""),"",#REF!)</f>
        <v/>
      </c>
      <c r="F35" s="62" t="str">
        <f>IF(OR(E35="不供餐",E35=""),"",#REF!)</f>
        <v/>
      </c>
      <c r="G35" s="62" t="str">
        <f>IF(OR(F35="不供餐",F35=""),"",#REF!)</f>
        <v/>
      </c>
      <c r="H35" s="62" t="str">
        <f>IF(OR(G35="不供餐",G35=""),"",#REF!)</f>
        <v/>
      </c>
      <c r="I35" s="62" t="str">
        <f>IF(OR(H35="不供餐",H35=""),"",#REF!)</f>
        <v/>
      </c>
      <c r="J35" s="62" t="str">
        <f>IF(OR(I35="不供餐",I35=""),"",#REF!)</f>
        <v/>
      </c>
      <c r="K35" s="62" t="str">
        <f>IF(OR(J35="不供餐",J35=""),"",#REF!)</f>
        <v/>
      </c>
      <c r="L35" s="62" t="str">
        <f>IF(OR(K35="不供餐",K35=""),"",#REF!)</f>
        <v/>
      </c>
      <c r="M35" s="39"/>
      <c r="N35" s="62" t="str">
        <f>IF(OR(M35="不供餐",M35=""),"",#REF!)</f>
        <v/>
      </c>
      <c r="O35" s="62" t="str">
        <f>IF(OR(N35="不供餐",N35=""),"",#REF!)</f>
        <v/>
      </c>
      <c r="P35" s="62" t="str">
        <f>IF(OR(O35="不供餐",O35=""),"",#REF!)</f>
        <v/>
      </c>
      <c r="Q35" s="62" t="str">
        <f>IF(OR(P35="不供餐",P35=""),"",#REF!)</f>
        <v/>
      </c>
      <c r="R35" s="62" t="str">
        <f>IF(OR(Q35="不供餐",Q35=""),"",#REF!)</f>
        <v/>
      </c>
      <c r="S35" s="62" t="str">
        <f>IF(OR(R35="不供餐",R35=""),"",#REF!)</f>
        <v/>
      </c>
      <c r="T35" s="62" t="str">
        <f>IF(OR(S35="不供餐",S35=""),"",#REF!)</f>
        <v/>
      </c>
      <c r="U35" s="67" t="str">
        <f>IF(OR(T35="不供餐",T35=""),"",#REF!)</f>
        <v/>
      </c>
    </row>
    <row r="36" spans="1:21" ht="18" hidden="1" customHeight="1" thickTop="1">
      <c r="A36" s="36">
        <f t="shared" si="1"/>
        <v>45731</v>
      </c>
      <c r="B36" s="42">
        <f t="shared" si="0"/>
        <v>45731</v>
      </c>
      <c r="C36" s="40" t="s">
        <v>43</v>
      </c>
      <c r="D36" s="6"/>
      <c r="E36" s="46" t="str">
        <f>IF(OR(D36="不供餐",D36=""),"",#REF!)</f>
        <v/>
      </c>
      <c r="F36" s="46" t="str">
        <f>IF(OR(E36="不供餐",E36=""),"",#REF!)</f>
        <v/>
      </c>
      <c r="G36" s="46" t="str">
        <f>IF(OR(F36="不供餐",F36=""),"",#REF!)</f>
        <v/>
      </c>
      <c r="H36" s="46" t="str">
        <f>IF(OR(G36="不供餐",G36=""),"",#REF!)</f>
        <v/>
      </c>
      <c r="I36" s="46" t="str">
        <f>IF(OR(H36="不供餐",H36=""),"",#REF!)</f>
        <v/>
      </c>
      <c r="J36" s="46" t="str">
        <f>IF(OR(I36="不供餐",I36=""),"",#REF!)</f>
        <v/>
      </c>
      <c r="K36" s="46" t="str">
        <f>IF(OR(J36="不供餐",J36=""),"",#REF!)</f>
        <v/>
      </c>
      <c r="L36" s="46" t="str">
        <f>IF(OR(K36="不供餐",K36=""),"",#REF!)</f>
        <v/>
      </c>
      <c r="M36" s="6"/>
      <c r="N36" s="46" t="str">
        <f>IF(OR(M36="不供餐",M36=""),"",#REF!)</f>
        <v/>
      </c>
      <c r="O36" s="46" t="str">
        <f>IF(OR(N36="不供餐",N36=""),"",#REF!)</f>
        <v/>
      </c>
      <c r="P36" s="46" t="str">
        <f>IF(OR(O36="不供餐",O36=""),"",#REF!)</f>
        <v/>
      </c>
      <c r="Q36" s="46" t="str">
        <f>IF(OR(P36="不供餐",P36=""),"",#REF!)</f>
        <v/>
      </c>
      <c r="R36" s="46" t="str">
        <f>IF(OR(Q36="不供餐",Q36=""),"",#REF!)</f>
        <v/>
      </c>
      <c r="S36" s="46" t="str">
        <f>IF(OR(R36="不供餐",R36=""),"",#REF!)</f>
        <v/>
      </c>
      <c r="T36" s="46" t="str">
        <f>IF(OR(S36="不供餐",S36=""),"",#REF!)</f>
        <v/>
      </c>
      <c r="U36" s="54" t="str">
        <f>IF(OR(T36="不供餐",T36=""),"",#REF!)</f>
        <v/>
      </c>
    </row>
    <row r="37" spans="1:21" ht="18" hidden="1" customHeight="1" thickBot="1">
      <c r="A37" s="36">
        <f>A35+2</f>
        <v>45732</v>
      </c>
      <c r="B37" s="33">
        <f t="shared" si="0"/>
        <v>45732</v>
      </c>
      <c r="C37" s="27" t="s">
        <v>60</v>
      </c>
      <c r="D37" s="34"/>
      <c r="E37" s="45"/>
      <c r="F37" s="45"/>
      <c r="G37" s="45"/>
      <c r="H37" s="45"/>
      <c r="I37" s="45"/>
      <c r="J37" s="45"/>
      <c r="K37" s="45"/>
      <c r="L37" s="55"/>
      <c r="M37" s="34"/>
      <c r="N37" s="45"/>
      <c r="O37" s="45"/>
      <c r="P37" s="45"/>
      <c r="Q37" s="45"/>
      <c r="R37" s="45"/>
      <c r="S37" s="45"/>
      <c r="T37" s="45"/>
      <c r="U37" s="45"/>
    </row>
    <row r="38" spans="1:21" ht="17.25" thickTop="1">
      <c r="E38"/>
      <c r="F38"/>
      <c r="G38"/>
      <c r="H38"/>
      <c r="I38"/>
      <c r="J38"/>
      <c r="K38"/>
      <c r="L38" s="56"/>
      <c r="N38"/>
      <c r="O38"/>
      <c r="P38"/>
      <c r="Q38"/>
      <c r="R38"/>
      <c r="S38"/>
      <c r="T38"/>
      <c r="U38"/>
    </row>
    <row r="39" spans="1:21">
      <c r="E39"/>
      <c r="F39"/>
      <c r="G39"/>
      <c r="H39"/>
      <c r="I39"/>
      <c r="J39"/>
      <c r="K39"/>
      <c r="L39"/>
      <c r="N39"/>
      <c r="O39"/>
      <c r="P39"/>
      <c r="Q39"/>
      <c r="R39"/>
      <c r="S39"/>
      <c r="T39"/>
      <c r="U39"/>
    </row>
    <row r="40" spans="1:21">
      <c r="E40"/>
      <c r="F40"/>
      <c r="G40"/>
      <c r="H40"/>
      <c r="I40"/>
      <c r="J40"/>
      <c r="K40"/>
      <c r="L40"/>
      <c r="N40"/>
      <c r="O40"/>
      <c r="P40"/>
      <c r="Q40"/>
      <c r="R40"/>
      <c r="S40"/>
      <c r="T40"/>
      <c r="U40"/>
    </row>
    <row r="41" spans="1:21">
      <c r="E41"/>
      <c r="F41"/>
      <c r="G41"/>
      <c r="H41"/>
      <c r="I41"/>
      <c r="J41"/>
      <c r="K41"/>
      <c r="L41"/>
      <c r="N41"/>
      <c r="O41"/>
      <c r="P41"/>
      <c r="Q41"/>
      <c r="R41"/>
      <c r="S41"/>
      <c r="T41"/>
      <c r="U41"/>
    </row>
    <row r="42" spans="1:21">
      <c r="E42"/>
      <c r="F42"/>
      <c r="G42"/>
      <c r="H42"/>
      <c r="I42"/>
      <c r="J42"/>
      <c r="K42"/>
      <c r="L42"/>
      <c r="N42"/>
      <c r="O42"/>
      <c r="P42"/>
      <c r="Q42"/>
      <c r="R42"/>
      <c r="S42"/>
      <c r="T42"/>
      <c r="U42"/>
    </row>
    <row r="43" spans="1:21">
      <c r="E43"/>
      <c r="F43"/>
      <c r="G43"/>
      <c r="H43"/>
      <c r="I43"/>
      <c r="J43"/>
      <c r="K43"/>
      <c r="L43"/>
      <c r="N43"/>
      <c r="O43"/>
      <c r="P43"/>
      <c r="Q43"/>
      <c r="R43"/>
      <c r="S43"/>
      <c r="T43"/>
      <c r="U43"/>
    </row>
    <row r="44" spans="1:21">
      <c r="E44"/>
      <c r="F44"/>
      <c r="G44"/>
      <c r="H44"/>
      <c r="I44"/>
      <c r="J44"/>
      <c r="K44"/>
      <c r="L44"/>
      <c r="N44"/>
      <c r="O44"/>
      <c r="P44"/>
      <c r="Q44"/>
      <c r="R44"/>
      <c r="S44"/>
      <c r="T44"/>
      <c r="U44"/>
    </row>
    <row r="45" spans="1:21">
      <c r="E45"/>
      <c r="F45"/>
      <c r="G45"/>
      <c r="H45"/>
      <c r="I45"/>
      <c r="J45"/>
      <c r="K45"/>
      <c r="L45"/>
      <c r="N45"/>
      <c r="O45"/>
      <c r="P45"/>
      <c r="Q45"/>
      <c r="R45"/>
      <c r="S45"/>
      <c r="T45"/>
      <c r="U45"/>
    </row>
    <row r="46" spans="1:21">
      <c r="E46"/>
      <c r="F46"/>
      <c r="G46"/>
      <c r="H46"/>
      <c r="I46"/>
      <c r="J46"/>
      <c r="K46"/>
      <c r="L46"/>
      <c r="N46"/>
      <c r="O46"/>
      <c r="P46"/>
      <c r="Q46"/>
      <c r="R46"/>
      <c r="S46"/>
      <c r="T46"/>
      <c r="U46"/>
    </row>
  </sheetData>
  <mergeCells count="1">
    <mergeCell ref="B1:U1"/>
  </mergeCells>
  <phoneticPr fontId="1" type="noConversion"/>
  <printOptions horizontalCentered="1" verticalCentered="1"/>
  <pageMargins left="0.23622047244094491" right="0.23622047244094491" top="0.23622047244094491" bottom="0.23622047244094491" header="0.31496062992125984" footer="0.31496062992125984"/>
  <pageSetup paperSize="9" scale="7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85"/>
  <sheetViews>
    <sheetView topLeftCell="A58" zoomScaleNormal="100" workbookViewId="0">
      <selection activeCell="I29" sqref="I29"/>
    </sheetView>
  </sheetViews>
  <sheetFormatPr defaultColWidth="9" defaultRowHeight="16.5"/>
  <cols>
    <col min="1" max="1" width="13.875" style="9" customWidth="1"/>
    <col min="2" max="2" width="4.125" style="9" customWidth="1"/>
    <col min="3" max="4" width="3.625" style="9" customWidth="1"/>
    <col min="5" max="5" width="3.625" style="9" hidden="1" customWidth="1"/>
    <col min="6" max="6" width="18.25" style="9" customWidth="1"/>
    <col min="7" max="7" width="14.5" style="9" customWidth="1"/>
    <col min="8" max="8" width="7.5" style="9" customWidth="1"/>
    <col min="9" max="9" width="12.625" style="9" customWidth="1"/>
    <col min="10" max="10" width="7.5" style="9" customWidth="1"/>
    <col min="11" max="18" width="4.5" style="9" customWidth="1"/>
    <col min="19" max="20" width="3.875" style="9" customWidth="1"/>
    <col min="21" max="21" width="2.5" style="9" customWidth="1"/>
    <col min="22" max="22" width="11.875" style="10" customWidth="1"/>
    <col min="23" max="23" width="4.5" style="10" bestFit="1" customWidth="1"/>
    <col min="24" max="25" width="5.625" style="10" customWidth="1"/>
    <col min="26" max="26" width="9" style="10" customWidth="1"/>
    <col min="27" max="27" width="5.625" style="9" customWidth="1"/>
    <col min="28" max="28" width="9" style="9" customWidth="1"/>
    <col min="29" max="30" width="5.625" style="9" customWidth="1"/>
    <col min="31" max="31" width="9" style="9" customWidth="1"/>
    <col min="32" max="32" width="5.625" style="9" customWidth="1"/>
    <col min="33" max="33" width="9" style="9" customWidth="1"/>
    <col min="34" max="34" width="11.625" style="9" bestFit="1" customWidth="1"/>
    <col min="35" max="252" width="9" style="9"/>
    <col min="253" max="253" width="14.875" style="9" customWidth="1"/>
    <col min="254" max="256" width="3.625" style="9" customWidth="1"/>
    <col min="257" max="258" width="12.625" style="9" customWidth="1"/>
    <col min="259" max="259" width="6" style="9" customWidth="1"/>
    <col min="260" max="260" width="12.625" style="9" customWidth="1"/>
    <col min="261" max="261" width="6" style="9" customWidth="1"/>
    <col min="262" max="271" width="3.875" style="9" customWidth="1"/>
    <col min="272" max="272" width="2.5" style="9" customWidth="1"/>
    <col min="273" max="273" width="12.375" style="9" customWidth="1"/>
    <col min="274" max="274" width="9.125" style="9" bestFit="1" customWidth="1"/>
    <col min="275" max="276" width="9" style="9"/>
    <col min="277" max="277" width="4.5" style="9" bestFit="1" customWidth="1"/>
    <col min="278" max="278" width="9" style="9"/>
    <col min="279" max="279" width="4.5" style="9" bestFit="1" customWidth="1"/>
    <col min="280" max="281" width="5.625" style="9" customWidth="1"/>
    <col min="282" max="282" width="9" style="9"/>
    <col min="283" max="283" width="5.625" style="9" customWidth="1"/>
    <col min="284" max="284" width="9" style="9"/>
    <col min="285" max="286" width="5.625" style="9" customWidth="1"/>
    <col min="287" max="287" width="9" style="9"/>
    <col min="288" max="288" width="5.625" style="9" customWidth="1"/>
    <col min="289" max="289" width="9" style="9"/>
    <col min="290" max="290" width="11.625" style="9" bestFit="1" customWidth="1"/>
    <col min="291" max="508" width="9" style="9"/>
    <col min="509" max="509" width="14.875" style="9" customWidth="1"/>
    <col min="510" max="512" width="3.625" style="9" customWidth="1"/>
    <col min="513" max="514" width="12.625" style="9" customWidth="1"/>
    <col min="515" max="515" width="6" style="9" customWidth="1"/>
    <col min="516" max="516" width="12.625" style="9" customWidth="1"/>
    <col min="517" max="517" width="6" style="9" customWidth="1"/>
    <col min="518" max="527" width="3.875" style="9" customWidth="1"/>
    <col min="528" max="528" width="2.5" style="9" customWidth="1"/>
    <col min="529" max="529" width="12.375" style="9" customWidth="1"/>
    <col min="530" max="530" width="9.125" style="9" bestFit="1" customWidth="1"/>
    <col min="531" max="532" width="9" style="9"/>
    <col min="533" max="533" width="4.5" style="9" bestFit="1" customWidth="1"/>
    <col min="534" max="534" width="9" style="9"/>
    <col min="535" max="535" width="4.5" style="9" bestFit="1" customWidth="1"/>
    <col min="536" max="537" width="5.625" style="9" customWidth="1"/>
    <col min="538" max="538" width="9" style="9"/>
    <col min="539" max="539" width="5.625" style="9" customWidth="1"/>
    <col min="540" max="540" width="9" style="9"/>
    <col min="541" max="542" width="5.625" style="9" customWidth="1"/>
    <col min="543" max="543" width="9" style="9"/>
    <col min="544" max="544" width="5.625" style="9" customWidth="1"/>
    <col min="545" max="545" width="9" style="9"/>
    <col min="546" max="546" width="11.625" style="9" bestFit="1" customWidth="1"/>
    <col min="547" max="764" width="9" style="9"/>
    <col min="765" max="765" width="14.875" style="9" customWidth="1"/>
    <col min="766" max="768" width="3.625" style="9" customWidth="1"/>
    <col min="769" max="770" width="12.625" style="9" customWidth="1"/>
    <col min="771" max="771" width="6" style="9" customWidth="1"/>
    <col min="772" max="772" width="12.625" style="9" customWidth="1"/>
    <col min="773" max="773" width="6" style="9" customWidth="1"/>
    <col min="774" max="783" width="3.875" style="9" customWidth="1"/>
    <col min="784" max="784" width="2.5" style="9" customWidth="1"/>
    <col min="785" max="785" width="12.375" style="9" customWidth="1"/>
    <col min="786" max="786" width="9.125" style="9" bestFit="1" customWidth="1"/>
    <col min="787" max="788" width="9" style="9"/>
    <col min="789" max="789" width="4.5" style="9" bestFit="1" customWidth="1"/>
    <col min="790" max="790" width="9" style="9"/>
    <col min="791" max="791" width="4.5" style="9" bestFit="1" customWidth="1"/>
    <col min="792" max="793" width="5.625" style="9" customWidth="1"/>
    <col min="794" max="794" width="9" style="9"/>
    <col min="795" max="795" width="5.625" style="9" customWidth="1"/>
    <col min="796" max="796" width="9" style="9"/>
    <col min="797" max="798" width="5.625" style="9" customWidth="1"/>
    <col min="799" max="799" width="9" style="9"/>
    <col min="800" max="800" width="5.625" style="9" customWidth="1"/>
    <col min="801" max="801" width="9" style="9"/>
    <col min="802" max="802" width="11.625" style="9" bestFit="1" customWidth="1"/>
    <col min="803" max="1020" width="9" style="9"/>
    <col min="1021" max="1021" width="14.875" style="9" customWidth="1"/>
    <col min="1022" max="1024" width="3.625" style="9" customWidth="1"/>
    <col min="1025" max="1026" width="12.625" style="9" customWidth="1"/>
    <col min="1027" max="1027" width="6" style="9" customWidth="1"/>
    <col min="1028" max="1028" width="12.625" style="9" customWidth="1"/>
    <col min="1029" max="1029" width="6" style="9" customWidth="1"/>
    <col min="1030" max="1039" width="3.875" style="9" customWidth="1"/>
    <col min="1040" max="1040" width="2.5" style="9" customWidth="1"/>
    <col min="1041" max="1041" width="12.375" style="9" customWidth="1"/>
    <col min="1042" max="1042" width="9.125" style="9" bestFit="1" customWidth="1"/>
    <col min="1043" max="1044" width="9" style="9"/>
    <col min="1045" max="1045" width="4.5" style="9" bestFit="1" customWidth="1"/>
    <col min="1046" max="1046" width="9" style="9"/>
    <col min="1047" max="1047" width="4.5" style="9" bestFit="1" customWidth="1"/>
    <col min="1048" max="1049" width="5.625" style="9" customWidth="1"/>
    <col min="1050" max="1050" width="9" style="9"/>
    <col min="1051" max="1051" width="5.625" style="9" customWidth="1"/>
    <col min="1052" max="1052" width="9" style="9"/>
    <col min="1053" max="1054" width="5.625" style="9" customWidth="1"/>
    <col min="1055" max="1055" width="9" style="9"/>
    <col min="1056" max="1056" width="5.625" style="9" customWidth="1"/>
    <col min="1057" max="1057" width="9" style="9"/>
    <col min="1058" max="1058" width="11.625" style="9" bestFit="1" customWidth="1"/>
    <col min="1059" max="1276" width="9" style="9"/>
    <col min="1277" max="1277" width="14.875" style="9" customWidth="1"/>
    <col min="1278" max="1280" width="3.625" style="9" customWidth="1"/>
    <col min="1281" max="1282" width="12.625" style="9" customWidth="1"/>
    <col min="1283" max="1283" width="6" style="9" customWidth="1"/>
    <col min="1284" max="1284" width="12.625" style="9" customWidth="1"/>
    <col min="1285" max="1285" width="6" style="9" customWidth="1"/>
    <col min="1286" max="1295" width="3.875" style="9" customWidth="1"/>
    <col min="1296" max="1296" width="2.5" style="9" customWidth="1"/>
    <col min="1297" max="1297" width="12.375" style="9" customWidth="1"/>
    <col min="1298" max="1298" width="9.125" style="9" bestFit="1" customWidth="1"/>
    <col min="1299" max="1300" width="9" style="9"/>
    <col min="1301" max="1301" width="4.5" style="9" bestFit="1" customWidth="1"/>
    <col min="1302" max="1302" width="9" style="9"/>
    <col min="1303" max="1303" width="4.5" style="9" bestFit="1" customWidth="1"/>
    <col min="1304" max="1305" width="5.625" style="9" customWidth="1"/>
    <col min="1306" max="1306" width="9" style="9"/>
    <col min="1307" max="1307" width="5.625" style="9" customWidth="1"/>
    <col min="1308" max="1308" width="9" style="9"/>
    <col min="1309" max="1310" width="5.625" style="9" customWidth="1"/>
    <col min="1311" max="1311" width="9" style="9"/>
    <col min="1312" max="1312" width="5.625" style="9" customWidth="1"/>
    <col min="1313" max="1313" width="9" style="9"/>
    <col min="1314" max="1314" width="11.625" style="9" bestFit="1" customWidth="1"/>
    <col min="1315" max="1532" width="9" style="9"/>
    <col min="1533" max="1533" width="14.875" style="9" customWidth="1"/>
    <col min="1534" max="1536" width="3.625" style="9" customWidth="1"/>
    <col min="1537" max="1538" width="12.625" style="9" customWidth="1"/>
    <col min="1539" max="1539" width="6" style="9" customWidth="1"/>
    <col min="1540" max="1540" width="12.625" style="9" customWidth="1"/>
    <col min="1541" max="1541" width="6" style="9" customWidth="1"/>
    <col min="1542" max="1551" width="3.875" style="9" customWidth="1"/>
    <col min="1552" max="1552" width="2.5" style="9" customWidth="1"/>
    <col min="1553" max="1553" width="12.375" style="9" customWidth="1"/>
    <col min="1554" max="1554" width="9.125" style="9" bestFit="1" customWidth="1"/>
    <col min="1555" max="1556" width="9" style="9"/>
    <col min="1557" max="1557" width="4.5" style="9" bestFit="1" customWidth="1"/>
    <col min="1558" max="1558" width="9" style="9"/>
    <col min="1559" max="1559" width="4.5" style="9" bestFit="1" customWidth="1"/>
    <col min="1560" max="1561" width="5.625" style="9" customWidth="1"/>
    <col min="1562" max="1562" width="9" style="9"/>
    <col min="1563" max="1563" width="5.625" style="9" customWidth="1"/>
    <col min="1564" max="1564" width="9" style="9"/>
    <col min="1565" max="1566" width="5.625" style="9" customWidth="1"/>
    <col min="1567" max="1567" width="9" style="9"/>
    <col min="1568" max="1568" width="5.625" style="9" customWidth="1"/>
    <col min="1569" max="1569" width="9" style="9"/>
    <col min="1570" max="1570" width="11.625" style="9" bestFit="1" customWidth="1"/>
    <col min="1571" max="1788" width="9" style="9"/>
    <col min="1789" max="1789" width="14.875" style="9" customWidth="1"/>
    <col min="1790" max="1792" width="3.625" style="9" customWidth="1"/>
    <col min="1793" max="1794" width="12.625" style="9" customWidth="1"/>
    <col min="1795" max="1795" width="6" style="9" customWidth="1"/>
    <col min="1796" max="1796" width="12.625" style="9" customWidth="1"/>
    <col min="1797" max="1797" width="6" style="9" customWidth="1"/>
    <col min="1798" max="1807" width="3.875" style="9" customWidth="1"/>
    <col min="1808" max="1808" width="2.5" style="9" customWidth="1"/>
    <col min="1809" max="1809" width="12.375" style="9" customWidth="1"/>
    <col min="1810" max="1810" width="9.125" style="9" bestFit="1" customWidth="1"/>
    <col min="1811" max="1812" width="9" style="9"/>
    <col min="1813" max="1813" width="4.5" style="9" bestFit="1" customWidth="1"/>
    <col min="1814" max="1814" width="9" style="9"/>
    <col min="1815" max="1815" width="4.5" style="9" bestFit="1" customWidth="1"/>
    <col min="1816" max="1817" width="5.625" style="9" customWidth="1"/>
    <col min="1818" max="1818" width="9" style="9"/>
    <col min="1819" max="1819" width="5.625" style="9" customWidth="1"/>
    <col min="1820" max="1820" width="9" style="9"/>
    <col min="1821" max="1822" width="5.625" style="9" customWidth="1"/>
    <col min="1823" max="1823" width="9" style="9"/>
    <col min="1824" max="1824" width="5.625" style="9" customWidth="1"/>
    <col min="1825" max="1825" width="9" style="9"/>
    <col min="1826" max="1826" width="11.625" style="9" bestFit="1" customWidth="1"/>
    <col min="1827" max="2044" width="9" style="9"/>
    <col min="2045" max="2045" width="14.875" style="9" customWidth="1"/>
    <col min="2046" max="2048" width="3.625" style="9" customWidth="1"/>
    <col min="2049" max="2050" width="12.625" style="9" customWidth="1"/>
    <col min="2051" max="2051" width="6" style="9" customWidth="1"/>
    <col min="2052" max="2052" width="12.625" style="9" customWidth="1"/>
    <col min="2053" max="2053" width="6" style="9" customWidth="1"/>
    <col min="2054" max="2063" width="3.875" style="9" customWidth="1"/>
    <col min="2064" max="2064" width="2.5" style="9" customWidth="1"/>
    <col min="2065" max="2065" width="12.375" style="9" customWidth="1"/>
    <col min="2066" max="2066" width="9.125" style="9" bestFit="1" customWidth="1"/>
    <col min="2067" max="2068" width="9" style="9"/>
    <col min="2069" max="2069" width="4.5" style="9" bestFit="1" customWidth="1"/>
    <col min="2070" max="2070" width="9" style="9"/>
    <col min="2071" max="2071" width="4.5" style="9" bestFit="1" customWidth="1"/>
    <col min="2072" max="2073" width="5.625" style="9" customWidth="1"/>
    <col min="2074" max="2074" width="9" style="9"/>
    <col min="2075" max="2075" width="5.625" style="9" customWidth="1"/>
    <col min="2076" max="2076" width="9" style="9"/>
    <col min="2077" max="2078" width="5.625" style="9" customWidth="1"/>
    <col min="2079" max="2079" width="9" style="9"/>
    <col min="2080" max="2080" width="5.625" style="9" customWidth="1"/>
    <col min="2081" max="2081" width="9" style="9"/>
    <col min="2082" max="2082" width="11.625" style="9" bestFit="1" customWidth="1"/>
    <col min="2083" max="2300" width="9" style="9"/>
    <col min="2301" max="2301" width="14.875" style="9" customWidth="1"/>
    <col min="2302" max="2304" width="3.625" style="9" customWidth="1"/>
    <col min="2305" max="2306" width="12.625" style="9" customWidth="1"/>
    <col min="2307" max="2307" width="6" style="9" customWidth="1"/>
    <col min="2308" max="2308" width="12.625" style="9" customWidth="1"/>
    <col min="2309" max="2309" width="6" style="9" customWidth="1"/>
    <col min="2310" max="2319" width="3.875" style="9" customWidth="1"/>
    <col min="2320" max="2320" width="2.5" style="9" customWidth="1"/>
    <col min="2321" max="2321" width="12.375" style="9" customWidth="1"/>
    <col min="2322" max="2322" width="9.125" style="9" bestFit="1" customWidth="1"/>
    <col min="2323" max="2324" width="9" style="9"/>
    <col min="2325" max="2325" width="4.5" style="9" bestFit="1" customWidth="1"/>
    <col min="2326" max="2326" width="9" style="9"/>
    <col min="2327" max="2327" width="4.5" style="9" bestFit="1" customWidth="1"/>
    <col min="2328" max="2329" width="5.625" style="9" customWidth="1"/>
    <col min="2330" max="2330" width="9" style="9"/>
    <col min="2331" max="2331" width="5.625" style="9" customWidth="1"/>
    <col min="2332" max="2332" width="9" style="9"/>
    <col min="2333" max="2334" width="5.625" style="9" customWidth="1"/>
    <col min="2335" max="2335" width="9" style="9"/>
    <col min="2336" max="2336" width="5.625" style="9" customWidth="1"/>
    <col min="2337" max="2337" width="9" style="9"/>
    <col min="2338" max="2338" width="11.625" style="9" bestFit="1" customWidth="1"/>
    <col min="2339" max="2556" width="9" style="9"/>
    <col min="2557" max="2557" width="14.875" style="9" customWidth="1"/>
    <col min="2558" max="2560" width="3.625" style="9" customWidth="1"/>
    <col min="2561" max="2562" width="12.625" style="9" customWidth="1"/>
    <col min="2563" max="2563" width="6" style="9" customWidth="1"/>
    <col min="2564" max="2564" width="12.625" style="9" customWidth="1"/>
    <col min="2565" max="2565" width="6" style="9" customWidth="1"/>
    <col min="2566" max="2575" width="3.875" style="9" customWidth="1"/>
    <col min="2576" max="2576" width="2.5" style="9" customWidth="1"/>
    <col min="2577" max="2577" width="12.375" style="9" customWidth="1"/>
    <col min="2578" max="2578" width="9.125" style="9" bestFit="1" customWidth="1"/>
    <col min="2579" max="2580" width="9" style="9"/>
    <col min="2581" max="2581" width="4.5" style="9" bestFit="1" customWidth="1"/>
    <col min="2582" max="2582" width="9" style="9"/>
    <col min="2583" max="2583" width="4.5" style="9" bestFit="1" customWidth="1"/>
    <col min="2584" max="2585" width="5.625" style="9" customWidth="1"/>
    <col min="2586" max="2586" width="9" style="9"/>
    <col min="2587" max="2587" width="5.625" style="9" customWidth="1"/>
    <col min="2588" max="2588" width="9" style="9"/>
    <col min="2589" max="2590" width="5.625" style="9" customWidth="1"/>
    <col min="2591" max="2591" width="9" style="9"/>
    <col min="2592" max="2592" width="5.625" style="9" customWidth="1"/>
    <col min="2593" max="2593" width="9" style="9"/>
    <col min="2594" max="2594" width="11.625" style="9" bestFit="1" customWidth="1"/>
    <col min="2595" max="2812" width="9" style="9"/>
    <col min="2813" max="2813" width="14.875" style="9" customWidth="1"/>
    <col min="2814" max="2816" width="3.625" style="9" customWidth="1"/>
    <col min="2817" max="2818" width="12.625" style="9" customWidth="1"/>
    <col min="2819" max="2819" width="6" style="9" customWidth="1"/>
    <col min="2820" max="2820" width="12.625" style="9" customWidth="1"/>
    <col min="2821" max="2821" width="6" style="9" customWidth="1"/>
    <col min="2822" max="2831" width="3.875" style="9" customWidth="1"/>
    <col min="2832" max="2832" width="2.5" style="9" customWidth="1"/>
    <col min="2833" max="2833" width="12.375" style="9" customWidth="1"/>
    <col min="2834" max="2834" width="9.125" style="9" bestFit="1" customWidth="1"/>
    <col min="2835" max="2836" width="9" style="9"/>
    <col min="2837" max="2837" width="4.5" style="9" bestFit="1" customWidth="1"/>
    <col min="2838" max="2838" width="9" style="9"/>
    <col min="2839" max="2839" width="4.5" style="9" bestFit="1" customWidth="1"/>
    <col min="2840" max="2841" width="5.625" style="9" customWidth="1"/>
    <col min="2842" max="2842" width="9" style="9"/>
    <col min="2843" max="2843" width="5.625" style="9" customWidth="1"/>
    <col min="2844" max="2844" width="9" style="9"/>
    <col min="2845" max="2846" width="5.625" style="9" customWidth="1"/>
    <col min="2847" max="2847" width="9" style="9"/>
    <col min="2848" max="2848" width="5.625" style="9" customWidth="1"/>
    <col min="2849" max="2849" width="9" style="9"/>
    <col min="2850" max="2850" width="11.625" style="9" bestFit="1" customWidth="1"/>
    <col min="2851" max="3068" width="9" style="9"/>
    <col min="3069" max="3069" width="14.875" style="9" customWidth="1"/>
    <col min="3070" max="3072" width="3.625" style="9" customWidth="1"/>
    <col min="3073" max="3074" width="12.625" style="9" customWidth="1"/>
    <col min="3075" max="3075" width="6" style="9" customWidth="1"/>
    <col min="3076" max="3076" width="12.625" style="9" customWidth="1"/>
    <col min="3077" max="3077" width="6" style="9" customWidth="1"/>
    <col min="3078" max="3087" width="3.875" style="9" customWidth="1"/>
    <col min="3088" max="3088" width="2.5" style="9" customWidth="1"/>
    <col min="3089" max="3089" width="12.375" style="9" customWidth="1"/>
    <col min="3090" max="3090" width="9.125" style="9" bestFit="1" customWidth="1"/>
    <col min="3091" max="3092" width="9" style="9"/>
    <col min="3093" max="3093" width="4.5" style="9" bestFit="1" customWidth="1"/>
    <col min="3094" max="3094" width="9" style="9"/>
    <col min="3095" max="3095" width="4.5" style="9" bestFit="1" customWidth="1"/>
    <col min="3096" max="3097" width="5.625" style="9" customWidth="1"/>
    <col min="3098" max="3098" width="9" style="9"/>
    <col min="3099" max="3099" width="5.625" style="9" customWidth="1"/>
    <col min="3100" max="3100" width="9" style="9"/>
    <col min="3101" max="3102" width="5.625" style="9" customWidth="1"/>
    <col min="3103" max="3103" width="9" style="9"/>
    <col min="3104" max="3104" width="5.625" style="9" customWidth="1"/>
    <col min="3105" max="3105" width="9" style="9"/>
    <col min="3106" max="3106" width="11.625" style="9" bestFit="1" customWidth="1"/>
    <col min="3107" max="3324" width="9" style="9"/>
    <col min="3325" max="3325" width="14.875" style="9" customWidth="1"/>
    <col min="3326" max="3328" width="3.625" style="9" customWidth="1"/>
    <col min="3329" max="3330" width="12.625" style="9" customWidth="1"/>
    <col min="3331" max="3331" width="6" style="9" customWidth="1"/>
    <col min="3332" max="3332" width="12.625" style="9" customWidth="1"/>
    <col min="3333" max="3333" width="6" style="9" customWidth="1"/>
    <col min="3334" max="3343" width="3.875" style="9" customWidth="1"/>
    <col min="3344" max="3344" width="2.5" style="9" customWidth="1"/>
    <col min="3345" max="3345" width="12.375" style="9" customWidth="1"/>
    <col min="3346" max="3346" width="9.125" style="9" bestFit="1" customWidth="1"/>
    <col min="3347" max="3348" width="9" style="9"/>
    <col min="3349" max="3349" width="4.5" style="9" bestFit="1" customWidth="1"/>
    <col min="3350" max="3350" width="9" style="9"/>
    <col min="3351" max="3351" width="4.5" style="9" bestFit="1" customWidth="1"/>
    <col min="3352" max="3353" width="5.625" style="9" customWidth="1"/>
    <col min="3354" max="3354" width="9" style="9"/>
    <col min="3355" max="3355" width="5.625" style="9" customWidth="1"/>
    <col min="3356" max="3356" width="9" style="9"/>
    <col min="3357" max="3358" width="5.625" style="9" customWidth="1"/>
    <col min="3359" max="3359" width="9" style="9"/>
    <col min="3360" max="3360" width="5.625" style="9" customWidth="1"/>
    <col min="3361" max="3361" width="9" style="9"/>
    <col min="3362" max="3362" width="11.625" style="9" bestFit="1" customWidth="1"/>
    <col min="3363" max="3580" width="9" style="9"/>
    <col min="3581" max="3581" width="14.875" style="9" customWidth="1"/>
    <col min="3582" max="3584" width="3.625" style="9" customWidth="1"/>
    <col min="3585" max="3586" width="12.625" style="9" customWidth="1"/>
    <col min="3587" max="3587" width="6" style="9" customWidth="1"/>
    <col min="3588" max="3588" width="12.625" style="9" customWidth="1"/>
    <col min="3589" max="3589" width="6" style="9" customWidth="1"/>
    <col min="3590" max="3599" width="3.875" style="9" customWidth="1"/>
    <col min="3600" max="3600" width="2.5" style="9" customWidth="1"/>
    <col min="3601" max="3601" width="12.375" style="9" customWidth="1"/>
    <col min="3602" max="3602" width="9.125" style="9" bestFit="1" customWidth="1"/>
    <col min="3603" max="3604" width="9" style="9"/>
    <col min="3605" max="3605" width="4.5" style="9" bestFit="1" customWidth="1"/>
    <col min="3606" max="3606" width="9" style="9"/>
    <col min="3607" max="3607" width="4.5" style="9" bestFit="1" customWidth="1"/>
    <col min="3608" max="3609" width="5.625" style="9" customWidth="1"/>
    <col min="3610" max="3610" width="9" style="9"/>
    <col min="3611" max="3611" width="5.625" style="9" customWidth="1"/>
    <col min="3612" max="3612" width="9" style="9"/>
    <col min="3613" max="3614" width="5.625" style="9" customWidth="1"/>
    <col min="3615" max="3615" width="9" style="9"/>
    <col min="3616" max="3616" width="5.625" style="9" customWidth="1"/>
    <col min="3617" max="3617" width="9" style="9"/>
    <col min="3618" max="3618" width="11.625" style="9" bestFit="1" customWidth="1"/>
    <col min="3619" max="3836" width="9" style="9"/>
    <col min="3837" max="3837" width="14.875" style="9" customWidth="1"/>
    <col min="3838" max="3840" width="3.625" style="9" customWidth="1"/>
    <col min="3841" max="3842" width="12.625" style="9" customWidth="1"/>
    <col min="3843" max="3843" width="6" style="9" customWidth="1"/>
    <col min="3844" max="3844" width="12.625" style="9" customWidth="1"/>
    <col min="3845" max="3845" width="6" style="9" customWidth="1"/>
    <col min="3846" max="3855" width="3.875" style="9" customWidth="1"/>
    <col min="3856" max="3856" width="2.5" style="9" customWidth="1"/>
    <col min="3857" max="3857" width="12.375" style="9" customWidth="1"/>
    <col min="3858" max="3858" width="9.125" style="9" bestFit="1" customWidth="1"/>
    <col min="3859" max="3860" width="9" style="9"/>
    <col min="3861" max="3861" width="4.5" style="9" bestFit="1" customWidth="1"/>
    <col min="3862" max="3862" width="9" style="9"/>
    <col min="3863" max="3863" width="4.5" style="9" bestFit="1" customWidth="1"/>
    <col min="3864" max="3865" width="5.625" style="9" customWidth="1"/>
    <col min="3866" max="3866" width="9" style="9"/>
    <col min="3867" max="3867" width="5.625" style="9" customWidth="1"/>
    <col min="3868" max="3868" width="9" style="9"/>
    <col min="3869" max="3870" width="5.625" style="9" customWidth="1"/>
    <col min="3871" max="3871" width="9" style="9"/>
    <col min="3872" max="3872" width="5.625" style="9" customWidth="1"/>
    <col min="3873" max="3873" width="9" style="9"/>
    <col min="3874" max="3874" width="11.625" style="9" bestFit="1" customWidth="1"/>
    <col min="3875" max="4092" width="9" style="9"/>
    <col min="4093" max="4093" width="14.875" style="9" customWidth="1"/>
    <col min="4094" max="4096" width="3.625" style="9" customWidth="1"/>
    <col min="4097" max="4098" width="12.625" style="9" customWidth="1"/>
    <col min="4099" max="4099" width="6" style="9" customWidth="1"/>
    <col min="4100" max="4100" width="12.625" style="9" customWidth="1"/>
    <col min="4101" max="4101" width="6" style="9" customWidth="1"/>
    <col min="4102" max="4111" width="3.875" style="9" customWidth="1"/>
    <col min="4112" max="4112" width="2.5" style="9" customWidth="1"/>
    <col min="4113" max="4113" width="12.375" style="9" customWidth="1"/>
    <col min="4114" max="4114" width="9.125" style="9" bestFit="1" customWidth="1"/>
    <col min="4115" max="4116" width="9" style="9"/>
    <col min="4117" max="4117" width="4.5" style="9" bestFit="1" customWidth="1"/>
    <col min="4118" max="4118" width="9" style="9"/>
    <col min="4119" max="4119" width="4.5" style="9" bestFit="1" customWidth="1"/>
    <col min="4120" max="4121" width="5.625" style="9" customWidth="1"/>
    <col min="4122" max="4122" width="9" style="9"/>
    <col min="4123" max="4123" width="5.625" style="9" customWidth="1"/>
    <col min="4124" max="4124" width="9" style="9"/>
    <col min="4125" max="4126" width="5.625" style="9" customWidth="1"/>
    <col min="4127" max="4127" width="9" style="9"/>
    <col min="4128" max="4128" width="5.625" style="9" customWidth="1"/>
    <col min="4129" max="4129" width="9" style="9"/>
    <col min="4130" max="4130" width="11.625" style="9" bestFit="1" customWidth="1"/>
    <col min="4131" max="4348" width="9" style="9"/>
    <col min="4349" max="4349" width="14.875" style="9" customWidth="1"/>
    <col min="4350" max="4352" width="3.625" style="9" customWidth="1"/>
    <col min="4353" max="4354" width="12.625" style="9" customWidth="1"/>
    <col min="4355" max="4355" width="6" style="9" customWidth="1"/>
    <col min="4356" max="4356" width="12.625" style="9" customWidth="1"/>
    <col min="4357" max="4357" width="6" style="9" customWidth="1"/>
    <col min="4358" max="4367" width="3.875" style="9" customWidth="1"/>
    <col min="4368" max="4368" width="2.5" style="9" customWidth="1"/>
    <col min="4369" max="4369" width="12.375" style="9" customWidth="1"/>
    <col min="4370" max="4370" width="9.125" style="9" bestFit="1" customWidth="1"/>
    <col min="4371" max="4372" width="9" style="9"/>
    <col min="4373" max="4373" width="4.5" style="9" bestFit="1" customWidth="1"/>
    <col min="4374" max="4374" width="9" style="9"/>
    <col min="4375" max="4375" width="4.5" style="9" bestFit="1" customWidth="1"/>
    <col min="4376" max="4377" width="5.625" style="9" customWidth="1"/>
    <col min="4378" max="4378" width="9" style="9"/>
    <col min="4379" max="4379" width="5.625" style="9" customWidth="1"/>
    <col min="4380" max="4380" width="9" style="9"/>
    <col min="4381" max="4382" width="5.625" style="9" customWidth="1"/>
    <col min="4383" max="4383" width="9" style="9"/>
    <col min="4384" max="4384" width="5.625" style="9" customWidth="1"/>
    <col min="4385" max="4385" width="9" style="9"/>
    <col min="4386" max="4386" width="11.625" style="9" bestFit="1" customWidth="1"/>
    <col min="4387" max="4604" width="9" style="9"/>
    <col min="4605" max="4605" width="14.875" style="9" customWidth="1"/>
    <col min="4606" max="4608" width="3.625" style="9" customWidth="1"/>
    <col min="4609" max="4610" width="12.625" style="9" customWidth="1"/>
    <col min="4611" max="4611" width="6" style="9" customWidth="1"/>
    <col min="4612" max="4612" width="12.625" style="9" customWidth="1"/>
    <col min="4613" max="4613" width="6" style="9" customWidth="1"/>
    <col min="4614" max="4623" width="3.875" style="9" customWidth="1"/>
    <col min="4624" max="4624" width="2.5" style="9" customWidth="1"/>
    <col min="4625" max="4625" width="12.375" style="9" customWidth="1"/>
    <col min="4626" max="4626" width="9.125" style="9" bestFit="1" customWidth="1"/>
    <col min="4627" max="4628" width="9" style="9"/>
    <col min="4629" max="4629" width="4.5" style="9" bestFit="1" customWidth="1"/>
    <col min="4630" max="4630" width="9" style="9"/>
    <col min="4631" max="4631" width="4.5" style="9" bestFit="1" customWidth="1"/>
    <col min="4632" max="4633" width="5.625" style="9" customWidth="1"/>
    <col min="4634" max="4634" width="9" style="9"/>
    <col min="4635" max="4635" width="5.625" style="9" customWidth="1"/>
    <col min="4636" max="4636" width="9" style="9"/>
    <col min="4637" max="4638" width="5.625" style="9" customWidth="1"/>
    <col min="4639" max="4639" width="9" style="9"/>
    <col min="4640" max="4640" width="5.625" style="9" customWidth="1"/>
    <col min="4641" max="4641" width="9" style="9"/>
    <col min="4642" max="4642" width="11.625" style="9" bestFit="1" customWidth="1"/>
    <col min="4643" max="4860" width="9" style="9"/>
    <col min="4861" max="4861" width="14.875" style="9" customWidth="1"/>
    <col min="4862" max="4864" width="3.625" style="9" customWidth="1"/>
    <col min="4865" max="4866" width="12.625" style="9" customWidth="1"/>
    <col min="4867" max="4867" width="6" style="9" customWidth="1"/>
    <col min="4868" max="4868" width="12.625" style="9" customWidth="1"/>
    <col min="4869" max="4869" width="6" style="9" customWidth="1"/>
    <col min="4870" max="4879" width="3.875" style="9" customWidth="1"/>
    <col min="4880" max="4880" width="2.5" style="9" customWidth="1"/>
    <col min="4881" max="4881" width="12.375" style="9" customWidth="1"/>
    <col min="4882" max="4882" width="9.125" style="9" bestFit="1" customWidth="1"/>
    <col min="4883" max="4884" width="9" style="9"/>
    <col min="4885" max="4885" width="4.5" style="9" bestFit="1" customWidth="1"/>
    <col min="4886" max="4886" width="9" style="9"/>
    <col min="4887" max="4887" width="4.5" style="9" bestFit="1" customWidth="1"/>
    <col min="4888" max="4889" width="5.625" style="9" customWidth="1"/>
    <col min="4890" max="4890" width="9" style="9"/>
    <col min="4891" max="4891" width="5.625" style="9" customWidth="1"/>
    <col min="4892" max="4892" width="9" style="9"/>
    <col min="4893" max="4894" width="5.625" style="9" customWidth="1"/>
    <col min="4895" max="4895" width="9" style="9"/>
    <col min="4896" max="4896" width="5.625" style="9" customWidth="1"/>
    <col min="4897" max="4897" width="9" style="9"/>
    <col min="4898" max="4898" width="11.625" style="9" bestFit="1" customWidth="1"/>
    <col min="4899" max="5116" width="9" style="9"/>
    <col min="5117" max="5117" width="14.875" style="9" customWidth="1"/>
    <col min="5118" max="5120" width="3.625" style="9" customWidth="1"/>
    <col min="5121" max="5122" width="12.625" style="9" customWidth="1"/>
    <col min="5123" max="5123" width="6" style="9" customWidth="1"/>
    <col min="5124" max="5124" width="12.625" style="9" customWidth="1"/>
    <col min="5125" max="5125" width="6" style="9" customWidth="1"/>
    <col min="5126" max="5135" width="3.875" style="9" customWidth="1"/>
    <col min="5136" max="5136" width="2.5" style="9" customWidth="1"/>
    <col min="5137" max="5137" width="12.375" style="9" customWidth="1"/>
    <col min="5138" max="5138" width="9.125" style="9" bestFit="1" customWidth="1"/>
    <col min="5139" max="5140" width="9" style="9"/>
    <col min="5141" max="5141" width="4.5" style="9" bestFit="1" customWidth="1"/>
    <col min="5142" max="5142" width="9" style="9"/>
    <col min="5143" max="5143" width="4.5" style="9" bestFit="1" customWidth="1"/>
    <col min="5144" max="5145" width="5.625" style="9" customWidth="1"/>
    <col min="5146" max="5146" width="9" style="9"/>
    <col min="5147" max="5147" width="5.625" style="9" customWidth="1"/>
    <col min="5148" max="5148" width="9" style="9"/>
    <col min="5149" max="5150" width="5.625" style="9" customWidth="1"/>
    <col min="5151" max="5151" width="9" style="9"/>
    <col min="5152" max="5152" width="5.625" style="9" customWidth="1"/>
    <col min="5153" max="5153" width="9" style="9"/>
    <col min="5154" max="5154" width="11.625" style="9" bestFit="1" customWidth="1"/>
    <col min="5155" max="5372" width="9" style="9"/>
    <col min="5373" max="5373" width="14.875" style="9" customWidth="1"/>
    <col min="5374" max="5376" width="3.625" style="9" customWidth="1"/>
    <col min="5377" max="5378" width="12.625" style="9" customWidth="1"/>
    <col min="5379" max="5379" width="6" style="9" customWidth="1"/>
    <col min="5380" max="5380" width="12.625" style="9" customWidth="1"/>
    <col min="5381" max="5381" width="6" style="9" customWidth="1"/>
    <col min="5382" max="5391" width="3.875" style="9" customWidth="1"/>
    <col min="5392" max="5392" width="2.5" style="9" customWidth="1"/>
    <col min="5393" max="5393" width="12.375" style="9" customWidth="1"/>
    <col min="5394" max="5394" width="9.125" style="9" bestFit="1" customWidth="1"/>
    <col min="5395" max="5396" width="9" style="9"/>
    <col min="5397" max="5397" width="4.5" style="9" bestFit="1" customWidth="1"/>
    <col min="5398" max="5398" width="9" style="9"/>
    <col min="5399" max="5399" width="4.5" style="9" bestFit="1" customWidth="1"/>
    <col min="5400" max="5401" width="5.625" style="9" customWidth="1"/>
    <col min="5402" max="5402" width="9" style="9"/>
    <col min="5403" max="5403" width="5.625" style="9" customWidth="1"/>
    <col min="5404" max="5404" width="9" style="9"/>
    <col min="5405" max="5406" width="5.625" style="9" customWidth="1"/>
    <col min="5407" max="5407" width="9" style="9"/>
    <col min="5408" max="5408" width="5.625" style="9" customWidth="1"/>
    <col min="5409" max="5409" width="9" style="9"/>
    <col min="5410" max="5410" width="11.625" style="9" bestFit="1" customWidth="1"/>
    <col min="5411" max="5628" width="9" style="9"/>
    <col min="5629" max="5629" width="14.875" style="9" customWidth="1"/>
    <col min="5630" max="5632" width="3.625" style="9" customWidth="1"/>
    <col min="5633" max="5634" width="12.625" style="9" customWidth="1"/>
    <col min="5635" max="5635" width="6" style="9" customWidth="1"/>
    <col min="5636" max="5636" width="12.625" style="9" customWidth="1"/>
    <col min="5637" max="5637" width="6" style="9" customWidth="1"/>
    <col min="5638" max="5647" width="3.875" style="9" customWidth="1"/>
    <col min="5648" max="5648" width="2.5" style="9" customWidth="1"/>
    <col min="5649" max="5649" width="12.375" style="9" customWidth="1"/>
    <col min="5650" max="5650" width="9.125" style="9" bestFit="1" customWidth="1"/>
    <col min="5651" max="5652" width="9" style="9"/>
    <col min="5653" max="5653" width="4.5" style="9" bestFit="1" customWidth="1"/>
    <col min="5654" max="5654" width="9" style="9"/>
    <col min="5655" max="5655" width="4.5" style="9" bestFit="1" customWidth="1"/>
    <col min="5656" max="5657" width="5.625" style="9" customWidth="1"/>
    <col min="5658" max="5658" width="9" style="9"/>
    <col min="5659" max="5659" width="5.625" style="9" customWidth="1"/>
    <col min="5660" max="5660" width="9" style="9"/>
    <col min="5661" max="5662" width="5.625" style="9" customWidth="1"/>
    <col min="5663" max="5663" width="9" style="9"/>
    <col min="5664" max="5664" width="5.625" style="9" customWidth="1"/>
    <col min="5665" max="5665" width="9" style="9"/>
    <col min="5666" max="5666" width="11.625" style="9" bestFit="1" customWidth="1"/>
    <col min="5667" max="5884" width="9" style="9"/>
    <col min="5885" max="5885" width="14.875" style="9" customWidth="1"/>
    <col min="5886" max="5888" width="3.625" style="9" customWidth="1"/>
    <col min="5889" max="5890" width="12.625" style="9" customWidth="1"/>
    <col min="5891" max="5891" width="6" style="9" customWidth="1"/>
    <col min="5892" max="5892" width="12.625" style="9" customWidth="1"/>
    <col min="5893" max="5893" width="6" style="9" customWidth="1"/>
    <col min="5894" max="5903" width="3.875" style="9" customWidth="1"/>
    <col min="5904" max="5904" width="2.5" style="9" customWidth="1"/>
    <col min="5905" max="5905" width="12.375" style="9" customWidth="1"/>
    <col min="5906" max="5906" width="9.125" style="9" bestFit="1" customWidth="1"/>
    <col min="5907" max="5908" width="9" style="9"/>
    <col min="5909" max="5909" width="4.5" style="9" bestFit="1" customWidth="1"/>
    <col min="5910" max="5910" width="9" style="9"/>
    <col min="5911" max="5911" width="4.5" style="9" bestFit="1" customWidth="1"/>
    <col min="5912" max="5913" width="5.625" style="9" customWidth="1"/>
    <col min="5914" max="5914" width="9" style="9"/>
    <col min="5915" max="5915" width="5.625" style="9" customWidth="1"/>
    <col min="5916" max="5916" width="9" style="9"/>
    <col min="5917" max="5918" width="5.625" style="9" customWidth="1"/>
    <col min="5919" max="5919" width="9" style="9"/>
    <col min="5920" max="5920" width="5.625" style="9" customWidth="1"/>
    <col min="5921" max="5921" width="9" style="9"/>
    <col min="5922" max="5922" width="11.625" style="9" bestFit="1" customWidth="1"/>
    <col min="5923" max="6140" width="9" style="9"/>
    <col min="6141" max="6141" width="14.875" style="9" customWidth="1"/>
    <col min="6142" max="6144" width="3.625" style="9" customWidth="1"/>
    <col min="6145" max="6146" width="12.625" style="9" customWidth="1"/>
    <col min="6147" max="6147" width="6" style="9" customWidth="1"/>
    <col min="6148" max="6148" width="12.625" style="9" customWidth="1"/>
    <col min="6149" max="6149" width="6" style="9" customWidth="1"/>
    <col min="6150" max="6159" width="3.875" style="9" customWidth="1"/>
    <col min="6160" max="6160" width="2.5" style="9" customWidth="1"/>
    <col min="6161" max="6161" width="12.375" style="9" customWidth="1"/>
    <col min="6162" max="6162" width="9.125" style="9" bestFit="1" customWidth="1"/>
    <col min="6163" max="6164" width="9" style="9"/>
    <col min="6165" max="6165" width="4.5" style="9" bestFit="1" customWidth="1"/>
    <col min="6166" max="6166" width="9" style="9"/>
    <col min="6167" max="6167" width="4.5" style="9" bestFit="1" customWidth="1"/>
    <col min="6168" max="6169" width="5.625" style="9" customWidth="1"/>
    <col min="6170" max="6170" width="9" style="9"/>
    <col min="6171" max="6171" width="5.625" style="9" customWidth="1"/>
    <col min="6172" max="6172" width="9" style="9"/>
    <col min="6173" max="6174" width="5.625" style="9" customWidth="1"/>
    <col min="6175" max="6175" width="9" style="9"/>
    <col min="6176" max="6176" width="5.625" style="9" customWidth="1"/>
    <col min="6177" max="6177" width="9" style="9"/>
    <col min="6178" max="6178" width="11.625" style="9" bestFit="1" customWidth="1"/>
    <col min="6179" max="6396" width="9" style="9"/>
    <col min="6397" max="6397" width="14.875" style="9" customWidth="1"/>
    <col min="6398" max="6400" width="3.625" style="9" customWidth="1"/>
    <col min="6401" max="6402" width="12.625" style="9" customWidth="1"/>
    <col min="6403" max="6403" width="6" style="9" customWidth="1"/>
    <col min="6404" max="6404" width="12.625" style="9" customWidth="1"/>
    <col min="6405" max="6405" width="6" style="9" customWidth="1"/>
    <col min="6406" max="6415" width="3.875" style="9" customWidth="1"/>
    <col min="6416" max="6416" width="2.5" style="9" customWidth="1"/>
    <col min="6417" max="6417" width="12.375" style="9" customWidth="1"/>
    <col min="6418" max="6418" width="9.125" style="9" bestFit="1" customWidth="1"/>
    <col min="6419" max="6420" width="9" style="9"/>
    <col min="6421" max="6421" width="4.5" style="9" bestFit="1" customWidth="1"/>
    <col min="6422" max="6422" width="9" style="9"/>
    <col min="6423" max="6423" width="4.5" style="9" bestFit="1" customWidth="1"/>
    <col min="6424" max="6425" width="5.625" style="9" customWidth="1"/>
    <col min="6426" max="6426" width="9" style="9"/>
    <col min="6427" max="6427" width="5.625" style="9" customWidth="1"/>
    <col min="6428" max="6428" width="9" style="9"/>
    <col min="6429" max="6430" width="5.625" style="9" customWidth="1"/>
    <col min="6431" max="6431" width="9" style="9"/>
    <col min="6432" max="6432" width="5.625" style="9" customWidth="1"/>
    <col min="6433" max="6433" width="9" style="9"/>
    <col min="6434" max="6434" width="11.625" style="9" bestFit="1" customWidth="1"/>
    <col min="6435" max="6652" width="9" style="9"/>
    <col min="6653" max="6653" width="14.875" style="9" customWidth="1"/>
    <col min="6654" max="6656" width="3.625" style="9" customWidth="1"/>
    <col min="6657" max="6658" width="12.625" style="9" customWidth="1"/>
    <col min="6659" max="6659" width="6" style="9" customWidth="1"/>
    <col min="6660" max="6660" width="12.625" style="9" customWidth="1"/>
    <col min="6661" max="6661" width="6" style="9" customWidth="1"/>
    <col min="6662" max="6671" width="3.875" style="9" customWidth="1"/>
    <col min="6672" max="6672" width="2.5" style="9" customWidth="1"/>
    <col min="6673" max="6673" width="12.375" style="9" customWidth="1"/>
    <col min="6674" max="6674" width="9.125" style="9" bestFit="1" customWidth="1"/>
    <col min="6675" max="6676" width="9" style="9"/>
    <col min="6677" max="6677" width="4.5" style="9" bestFit="1" customWidth="1"/>
    <col min="6678" max="6678" width="9" style="9"/>
    <col min="6679" max="6679" width="4.5" style="9" bestFit="1" customWidth="1"/>
    <col min="6680" max="6681" width="5.625" style="9" customWidth="1"/>
    <col min="6682" max="6682" width="9" style="9"/>
    <col min="6683" max="6683" width="5.625" style="9" customWidth="1"/>
    <col min="6684" max="6684" width="9" style="9"/>
    <col min="6685" max="6686" width="5.625" style="9" customWidth="1"/>
    <col min="6687" max="6687" width="9" style="9"/>
    <col min="6688" max="6688" width="5.625" style="9" customWidth="1"/>
    <col min="6689" max="6689" width="9" style="9"/>
    <col min="6690" max="6690" width="11.625" style="9" bestFit="1" customWidth="1"/>
    <col min="6691" max="6908" width="9" style="9"/>
    <col min="6909" max="6909" width="14.875" style="9" customWidth="1"/>
    <col min="6910" max="6912" width="3.625" style="9" customWidth="1"/>
    <col min="6913" max="6914" width="12.625" style="9" customWidth="1"/>
    <col min="6915" max="6915" width="6" style="9" customWidth="1"/>
    <col min="6916" max="6916" width="12.625" style="9" customWidth="1"/>
    <col min="6917" max="6917" width="6" style="9" customWidth="1"/>
    <col min="6918" max="6927" width="3.875" style="9" customWidth="1"/>
    <col min="6928" max="6928" width="2.5" style="9" customWidth="1"/>
    <col min="6929" max="6929" width="12.375" style="9" customWidth="1"/>
    <col min="6930" max="6930" width="9.125" style="9" bestFit="1" customWidth="1"/>
    <col min="6931" max="6932" width="9" style="9"/>
    <col min="6933" max="6933" width="4.5" style="9" bestFit="1" customWidth="1"/>
    <col min="6934" max="6934" width="9" style="9"/>
    <col min="6935" max="6935" width="4.5" style="9" bestFit="1" customWidth="1"/>
    <col min="6936" max="6937" width="5.625" style="9" customWidth="1"/>
    <col min="6938" max="6938" width="9" style="9"/>
    <col min="6939" max="6939" width="5.625" style="9" customWidth="1"/>
    <col min="6940" max="6940" width="9" style="9"/>
    <col min="6941" max="6942" width="5.625" style="9" customWidth="1"/>
    <col min="6943" max="6943" width="9" style="9"/>
    <col min="6944" max="6944" width="5.625" style="9" customWidth="1"/>
    <col min="6945" max="6945" width="9" style="9"/>
    <col min="6946" max="6946" width="11.625" style="9" bestFit="1" customWidth="1"/>
    <col min="6947" max="7164" width="9" style="9"/>
    <col min="7165" max="7165" width="14.875" style="9" customWidth="1"/>
    <col min="7166" max="7168" width="3.625" style="9" customWidth="1"/>
    <col min="7169" max="7170" width="12.625" style="9" customWidth="1"/>
    <col min="7171" max="7171" width="6" style="9" customWidth="1"/>
    <col min="7172" max="7172" width="12.625" style="9" customWidth="1"/>
    <col min="7173" max="7173" width="6" style="9" customWidth="1"/>
    <col min="7174" max="7183" width="3.875" style="9" customWidth="1"/>
    <col min="7184" max="7184" width="2.5" style="9" customWidth="1"/>
    <col min="7185" max="7185" width="12.375" style="9" customWidth="1"/>
    <col min="7186" max="7186" width="9.125" style="9" bestFit="1" customWidth="1"/>
    <col min="7187" max="7188" width="9" style="9"/>
    <col min="7189" max="7189" width="4.5" style="9" bestFit="1" customWidth="1"/>
    <col min="7190" max="7190" width="9" style="9"/>
    <col min="7191" max="7191" width="4.5" style="9" bestFit="1" customWidth="1"/>
    <col min="7192" max="7193" width="5.625" style="9" customWidth="1"/>
    <col min="7194" max="7194" width="9" style="9"/>
    <col min="7195" max="7195" width="5.625" style="9" customWidth="1"/>
    <col min="7196" max="7196" width="9" style="9"/>
    <col min="7197" max="7198" width="5.625" style="9" customWidth="1"/>
    <col min="7199" max="7199" width="9" style="9"/>
    <col min="7200" max="7200" width="5.625" style="9" customWidth="1"/>
    <col min="7201" max="7201" width="9" style="9"/>
    <col min="7202" max="7202" width="11.625" style="9" bestFit="1" customWidth="1"/>
    <col min="7203" max="7420" width="9" style="9"/>
    <col min="7421" max="7421" width="14.875" style="9" customWidth="1"/>
    <col min="7422" max="7424" width="3.625" style="9" customWidth="1"/>
    <col min="7425" max="7426" width="12.625" style="9" customWidth="1"/>
    <col min="7427" max="7427" width="6" style="9" customWidth="1"/>
    <col min="7428" max="7428" width="12.625" style="9" customWidth="1"/>
    <col min="7429" max="7429" width="6" style="9" customWidth="1"/>
    <col min="7430" max="7439" width="3.875" style="9" customWidth="1"/>
    <col min="7440" max="7440" width="2.5" style="9" customWidth="1"/>
    <col min="7441" max="7441" width="12.375" style="9" customWidth="1"/>
    <col min="7442" max="7442" width="9.125" style="9" bestFit="1" customWidth="1"/>
    <col min="7443" max="7444" width="9" style="9"/>
    <col min="7445" max="7445" width="4.5" style="9" bestFit="1" customWidth="1"/>
    <col min="7446" max="7446" width="9" style="9"/>
    <col min="7447" max="7447" width="4.5" style="9" bestFit="1" customWidth="1"/>
    <col min="7448" max="7449" width="5.625" style="9" customWidth="1"/>
    <col min="7450" max="7450" width="9" style="9"/>
    <col min="7451" max="7451" width="5.625" style="9" customWidth="1"/>
    <col min="7452" max="7452" width="9" style="9"/>
    <col min="7453" max="7454" width="5.625" style="9" customWidth="1"/>
    <col min="7455" max="7455" width="9" style="9"/>
    <col min="7456" max="7456" width="5.625" style="9" customWidth="1"/>
    <col min="7457" max="7457" width="9" style="9"/>
    <col min="7458" max="7458" width="11.625" style="9" bestFit="1" customWidth="1"/>
    <col min="7459" max="7676" width="9" style="9"/>
    <col min="7677" max="7677" width="14.875" style="9" customWidth="1"/>
    <col min="7678" max="7680" width="3.625" style="9" customWidth="1"/>
    <col min="7681" max="7682" width="12.625" style="9" customWidth="1"/>
    <col min="7683" max="7683" width="6" style="9" customWidth="1"/>
    <col min="7684" max="7684" width="12.625" style="9" customWidth="1"/>
    <col min="7685" max="7685" width="6" style="9" customWidth="1"/>
    <col min="7686" max="7695" width="3.875" style="9" customWidth="1"/>
    <col min="7696" max="7696" width="2.5" style="9" customWidth="1"/>
    <col min="7697" max="7697" width="12.375" style="9" customWidth="1"/>
    <col min="7698" max="7698" width="9.125" style="9" bestFit="1" customWidth="1"/>
    <col min="7699" max="7700" width="9" style="9"/>
    <col min="7701" max="7701" width="4.5" style="9" bestFit="1" customWidth="1"/>
    <col min="7702" max="7702" width="9" style="9"/>
    <col min="7703" max="7703" width="4.5" style="9" bestFit="1" customWidth="1"/>
    <col min="7704" max="7705" width="5.625" style="9" customWidth="1"/>
    <col min="7706" max="7706" width="9" style="9"/>
    <col min="7707" max="7707" width="5.625" style="9" customWidth="1"/>
    <col min="7708" max="7708" width="9" style="9"/>
    <col min="7709" max="7710" width="5.625" style="9" customWidth="1"/>
    <col min="7711" max="7711" width="9" style="9"/>
    <col min="7712" max="7712" width="5.625" style="9" customWidth="1"/>
    <col min="7713" max="7713" width="9" style="9"/>
    <col min="7714" max="7714" width="11.625" style="9" bestFit="1" customWidth="1"/>
    <col min="7715" max="7932" width="9" style="9"/>
    <col min="7933" max="7933" width="14.875" style="9" customWidth="1"/>
    <col min="7934" max="7936" width="3.625" style="9" customWidth="1"/>
    <col min="7937" max="7938" width="12.625" style="9" customWidth="1"/>
    <col min="7939" max="7939" width="6" style="9" customWidth="1"/>
    <col min="7940" max="7940" width="12.625" style="9" customWidth="1"/>
    <col min="7941" max="7941" width="6" style="9" customWidth="1"/>
    <col min="7942" max="7951" width="3.875" style="9" customWidth="1"/>
    <col min="7952" max="7952" width="2.5" style="9" customWidth="1"/>
    <col min="7953" max="7953" width="12.375" style="9" customWidth="1"/>
    <col min="7954" max="7954" width="9.125" style="9" bestFit="1" customWidth="1"/>
    <col min="7955" max="7956" width="9" style="9"/>
    <col min="7957" max="7957" width="4.5" style="9" bestFit="1" customWidth="1"/>
    <col min="7958" max="7958" width="9" style="9"/>
    <col min="7959" max="7959" width="4.5" style="9" bestFit="1" customWidth="1"/>
    <col min="7960" max="7961" width="5.625" style="9" customWidth="1"/>
    <col min="7962" max="7962" width="9" style="9"/>
    <col min="7963" max="7963" width="5.625" style="9" customWidth="1"/>
    <col min="7964" max="7964" width="9" style="9"/>
    <col min="7965" max="7966" width="5.625" style="9" customWidth="1"/>
    <col min="7967" max="7967" width="9" style="9"/>
    <col min="7968" max="7968" width="5.625" style="9" customWidth="1"/>
    <col min="7969" max="7969" width="9" style="9"/>
    <col min="7970" max="7970" width="11.625" style="9" bestFit="1" customWidth="1"/>
    <col min="7971" max="8188" width="9" style="9"/>
    <col min="8189" max="8189" width="14.875" style="9" customWidth="1"/>
    <col min="8190" max="8192" width="3.625" style="9" customWidth="1"/>
    <col min="8193" max="8194" width="12.625" style="9" customWidth="1"/>
    <col min="8195" max="8195" width="6" style="9" customWidth="1"/>
    <col min="8196" max="8196" width="12.625" style="9" customWidth="1"/>
    <col min="8197" max="8197" width="6" style="9" customWidth="1"/>
    <col min="8198" max="8207" width="3.875" style="9" customWidth="1"/>
    <col min="8208" max="8208" width="2.5" style="9" customWidth="1"/>
    <col min="8209" max="8209" width="12.375" style="9" customWidth="1"/>
    <col min="8210" max="8210" width="9.125" style="9" bestFit="1" customWidth="1"/>
    <col min="8211" max="8212" width="9" style="9"/>
    <col min="8213" max="8213" width="4.5" style="9" bestFit="1" customWidth="1"/>
    <col min="8214" max="8214" width="9" style="9"/>
    <col min="8215" max="8215" width="4.5" style="9" bestFit="1" customWidth="1"/>
    <col min="8216" max="8217" width="5.625" style="9" customWidth="1"/>
    <col min="8218" max="8218" width="9" style="9"/>
    <col min="8219" max="8219" width="5.625" style="9" customWidth="1"/>
    <col min="8220" max="8220" width="9" style="9"/>
    <col min="8221" max="8222" width="5.625" style="9" customWidth="1"/>
    <col min="8223" max="8223" width="9" style="9"/>
    <col min="8224" max="8224" width="5.625" style="9" customWidth="1"/>
    <col min="8225" max="8225" width="9" style="9"/>
    <col min="8226" max="8226" width="11.625" style="9" bestFit="1" customWidth="1"/>
    <col min="8227" max="8444" width="9" style="9"/>
    <col min="8445" max="8445" width="14.875" style="9" customWidth="1"/>
    <col min="8446" max="8448" width="3.625" style="9" customWidth="1"/>
    <col min="8449" max="8450" width="12.625" style="9" customWidth="1"/>
    <col min="8451" max="8451" width="6" style="9" customWidth="1"/>
    <col min="8452" max="8452" width="12.625" style="9" customWidth="1"/>
    <col min="8453" max="8453" width="6" style="9" customWidth="1"/>
    <col min="8454" max="8463" width="3.875" style="9" customWidth="1"/>
    <col min="8464" max="8464" width="2.5" style="9" customWidth="1"/>
    <col min="8465" max="8465" width="12.375" style="9" customWidth="1"/>
    <col min="8466" max="8466" width="9.125" style="9" bestFit="1" customWidth="1"/>
    <col min="8467" max="8468" width="9" style="9"/>
    <col min="8469" max="8469" width="4.5" style="9" bestFit="1" customWidth="1"/>
    <col min="8470" max="8470" width="9" style="9"/>
    <col min="8471" max="8471" width="4.5" style="9" bestFit="1" customWidth="1"/>
    <col min="8472" max="8473" width="5.625" style="9" customWidth="1"/>
    <col min="8474" max="8474" width="9" style="9"/>
    <col min="8475" max="8475" width="5.625" style="9" customWidth="1"/>
    <col min="8476" max="8476" width="9" style="9"/>
    <col min="8477" max="8478" width="5.625" style="9" customWidth="1"/>
    <col min="8479" max="8479" width="9" style="9"/>
    <col min="8480" max="8480" width="5.625" style="9" customWidth="1"/>
    <col min="8481" max="8481" width="9" style="9"/>
    <col min="8482" max="8482" width="11.625" style="9" bestFit="1" customWidth="1"/>
    <col min="8483" max="8700" width="9" style="9"/>
    <col min="8701" max="8701" width="14.875" style="9" customWidth="1"/>
    <col min="8702" max="8704" width="3.625" style="9" customWidth="1"/>
    <col min="8705" max="8706" width="12.625" style="9" customWidth="1"/>
    <col min="8707" max="8707" width="6" style="9" customWidth="1"/>
    <col min="8708" max="8708" width="12.625" style="9" customWidth="1"/>
    <col min="8709" max="8709" width="6" style="9" customWidth="1"/>
    <col min="8710" max="8719" width="3.875" style="9" customWidth="1"/>
    <col min="8720" max="8720" width="2.5" style="9" customWidth="1"/>
    <col min="8721" max="8721" width="12.375" style="9" customWidth="1"/>
    <col min="8722" max="8722" width="9.125" style="9" bestFit="1" customWidth="1"/>
    <col min="8723" max="8724" width="9" style="9"/>
    <col min="8725" max="8725" width="4.5" style="9" bestFit="1" customWidth="1"/>
    <col min="8726" max="8726" width="9" style="9"/>
    <col min="8727" max="8727" width="4.5" style="9" bestFit="1" customWidth="1"/>
    <col min="8728" max="8729" width="5.625" style="9" customWidth="1"/>
    <col min="8730" max="8730" width="9" style="9"/>
    <col min="8731" max="8731" width="5.625" style="9" customWidth="1"/>
    <col min="8732" max="8732" width="9" style="9"/>
    <col min="8733" max="8734" width="5.625" style="9" customWidth="1"/>
    <col min="8735" max="8735" width="9" style="9"/>
    <col min="8736" max="8736" width="5.625" style="9" customWidth="1"/>
    <col min="8737" max="8737" width="9" style="9"/>
    <col min="8738" max="8738" width="11.625" style="9" bestFit="1" customWidth="1"/>
    <col min="8739" max="8956" width="9" style="9"/>
    <col min="8957" max="8957" width="14.875" style="9" customWidth="1"/>
    <col min="8958" max="8960" width="3.625" style="9" customWidth="1"/>
    <col min="8961" max="8962" width="12.625" style="9" customWidth="1"/>
    <col min="8963" max="8963" width="6" style="9" customWidth="1"/>
    <col min="8964" max="8964" width="12.625" style="9" customWidth="1"/>
    <col min="8965" max="8965" width="6" style="9" customWidth="1"/>
    <col min="8966" max="8975" width="3.875" style="9" customWidth="1"/>
    <col min="8976" max="8976" width="2.5" style="9" customWidth="1"/>
    <col min="8977" max="8977" width="12.375" style="9" customWidth="1"/>
    <col min="8978" max="8978" width="9.125" style="9" bestFit="1" customWidth="1"/>
    <col min="8979" max="8980" width="9" style="9"/>
    <col min="8981" max="8981" width="4.5" style="9" bestFit="1" customWidth="1"/>
    <col min="8982" max="8982" width="9" style="9"/>
    <col min="8983" max="8983" width="4.5" style="9" bestFit="1" customWidth="1"/>
    <col min="8984" max="8985" width="5.625" style="9" customWidth="1"/>
    <col min="8986" max="8986" width="9" style="9"/>
    <col min="8987" max="8987" width="5.625" style="9" customWidth="1"/>
    <col min="8988" max="8988" width="9" style="9"/>
    <col min="8989" max="8990" width="5.625" style="9" customWidth="1"/>
    <col min="8991" max="8991" width="9" style="9"/>
    <col min="8992" max="8992" width="5.625" style="9" customWidth="1"/>
    <col min="8993" max="8993" width="9" style="9"/>
    <col min="8994" max="8994" width="11.625" style="9" bestFit="1" customWidth="1"/>
    <col min="8995" max="9212" width="9" style="9"/>
    <col min="9213" max="9213" width="14.875" style="9" customWidth="1"/>
    <col min="9214" max="9216" width="3.625" style="9" customWidth="1"/>
    <col min="9217" max="9218" width="12.625" style="9" customWidth="1"/>
    <col min="9219" max="9219" width="6" style="9" customWidth="1"/>
    <col min="9220" max="9220" width="12.625" style="9" customWidth="1"/>
    <col min="9221" max="9221" width="6" style="9" customWidth="1"/>
    <col min="9222" max="9231" width="3.875" style="9" customWidth="1"/>
    <col min="9232" max="9232" width="2.5" style="9" customWidth="1"/>
    <col min="9233" max="9233" width="12.375" style="9" customWidth="1"/>
    <col min="9234" max="9234" width="9.125" style="9" bestFit="1" customWidth="1"/>
    <col min="9235" max="9236" width="9" style="9"/>
    <col min="9237" max="9237" width="4.5" style="9" bestFit="1" customWidth="1"/>
    <col min="9238" max="9238" width="9" style="9"/>
    <col min="9239" max="9239" width="4.5" style="9" bestFit="1" customWidth="1"/>
    <col min="9240" max="9241" width="5.625" style="9" customWidth="1"/>
    <col min="9242" max="9242" width="9" style="9"/>
    <col min="9243" max="9243" width="5.625" style="9" customWidth="1"/>
    <col min="9244" max="9244" width="9" style="9"/>
    <col min="9245" max="9246" width="5.625" style="9" customWidth="1"/>
    <col min="9247" max="9247" width="9" style="9"/>
    <col min="9248" max="9248" width="5.625" style="9" customWidth="1"/>
    <col min="9249" max="9249" width="9" style="9"/>
    <col min="9250" max="9250" width="11.625" style="9" bestFit="1" customWidth="1"/>
    <col min="9251" max="9468" width="9" style="9"/>
    <col min="9469" max="9469" width="14.875" style="9" customWidth="1"/>
    <col min="9470" max="9472" width="3.625" style="9" customWidth="1"/>
    <col min="9473" max="9474" width="12.625" style="9" customWidth="1"/>
    <col min="9475" max="9475" width="6" style="9" customWidth="1"/>
    <col min="9476" max="9476" width="12.625" style="9" customWidth="1"/>
    <col min="9477" max="9477" width="6" style="9" customWidth="1"/>
    <col min="9478" max="9487" width="3.875" style="9" customWidth="1"/>
    <col min="9488" max="9488" width="2.5" style="9" customWidth="1"/>
    <col min="9489" max="9489" width="12.375" style="9" customWidth="1"/>
    <col min="9490" max="9490" width="9.125" style="9" bestFit="1" customWidth="1"/>
    <col min="9491" max="9492" width="9" style="9"/>
    <col min="9493" max="9493" width="4.5" style="9" bestFit="1" customWidth="1"/>
    <col min="9494" max="9494" width="9" style="9"/>
    <col min="9495" max="9495" width="4.5" style="9" bestFit="1" customWidth="1"/>
    <col min="9496" max="9497" width="5.625" style="9" customWidth="1"/>
    <col min="9498" max="9498" width="9" style="9"/>
    <col min="9499" max="9499" width="5.625" style="9" customWidth="1"/>
    <col min="9500" max="9500" width="9" style="9"/>
    <col min="9501" max="9502" width="5.625" style="9" customWidth="1"/>
    <col min="9503" max="9503" width="9" style="9"/>
    <col min="9504" max="9504" width="5.625" style="9" customWidth="1"/>
    <col min="9505" max="9505" width="9" style="9"/>
    <col min="9506" max="9506" width="11.625" style="9" bestFit="1" customWidth="1"/>
    <col min="9507" max="9724" width="9" style="9"/>
    <col min="9725" max="9725" width="14.875" style="9" customWidth="1"/>
    <col min="9726" max="9728" width="3.625" style="9" customWidth="1"/>
    <col min="9729" max="9730" width="12.625" style="9" customWidth="1"/>
    <col min="9731" max="9731" width="6" style="9" customWidth="1"/>
    <col min="9732" max="9732" width="12.625" style="9" customWidth="1"/>
    <col min="9733" max="9733" width="6" style="9" customWidth="1"/>
    <col min="9734" max="9743" width="3.875" style="9" customWidth="1"/>
    <col min="9744" max="9744" width="2.5" style="9" customWidth="1"/>
    <col min="9745" max="9745" width="12.375" style="9" customWidth="1"/>
    <col min="9746" max="9746" width="9.125" style="9" bestFit="1" customWidth="1"/>
    <col min="9747" max="9748" width="9" style="9"/>
    <col min="9749" max="9749" width="4.5" style="9" bestFit="1" customWidth="1"/>
    <col min="9750" max="9750" width="9" style="9"/>
    <col min="9751" max="9751" width="4.5" style="9" bestFit="1" customWidth="1"/>
    <col min="9752" max="9753" width="5.625" style="9" customWidth="1"/>
    <col min="9754" max="9754" width="9" style="9"/>
    <col min="9755" max="9755" width="5.625" style="9" customWidth="1"/>
    <col min="9756" max="9756" width="9" style="9"/>
    <col min="9757" max="9758" width="5.625" style="9" customWidth="1"/>
    <col min="9759" max="9759" width="9" style="9"/>
    <col min="9760" max="9760" width="5.625" style="9" customWidth="1"/>
    <col min="9761" max="9761" width="9" style="9"/>
    <col min="9762" max="9762" width="11.625" style="9" bestFit="1" customWidth="1"/>
    <col min="9763" max="9980" width="9" style="9"/>
    <col min="9981" max="9981" width="14.875" style="9" customWidth="1"/>
    <col min="9982" max="9984" width="3.625" style="9" customWidth="1"/>
    <col min="9985" max="9986" width="12.625" style="9" customWidth="1"/>
    <col min="9987" max="9987" width="6" style="9" customWidth="1"/>
    <col min="9988" max="9988" width="12.625" style="9" customWidth="1"/>
    <col min="9989" max="9989" width="6" style="9" customWidth="1"/>
    <col min="9990" max="9999" width="3.875" style="9" customWidth="1"/>
    <col min="10000" max="10000" width="2.5" style="9" customWidth="1"/>
    <col min="10001" max="10001" width="12.375" style="9" customWidth="1"/>
    <col min="10002" max="10002" width="9.125" style="9" bestFit="1" customWidth="1"/>
    <col min="10003" max="10004" width="9" style="9"/>
    <col min="10005" max="10005" width="4.5" style="9" bestFit="1" customWidth="1"/>
    <col min="10006" max="10006" width="9" style="9"/>
    <col min="10007" max="10007" width="4.5" style="9" bestFit="1" customWidth="1"/>
    <col min="10008" max="10009" width="5.625" style="9" customWidth="1"/>
    <col min="10010" max="10010" width="9" style="9"/>
    <col min="10011" max="10011" width="5.625" style="9" customWidth="1"/>
    <col min="10012" max="10012" width="9" style="9"/>
    <col min="10013" max="10014" width="5.625" style="9" customWidth="1"/>
    <col min="10015" max="10015" width="9" style="9"/>
    <col min="10016" max="10016" width="5.625" style="9" customWidth="1"/>
    <col min="10017" max="10017" width="9" style="9"/>
    <col min="10018" max="10018" width="11.625" style="9" bestFit="1" customWidth="1"/>
    <col min="10019" max="10236" width="9" style="9"/>
    <col min="10237" max="10237" width="14.875" style="9" customWidth="1"/>
    <col min="10238" max="10240" width="3.625" style="9" customWidth="1"/>
    <col min="10241" max="10242" width="12.625" style="9" customWidth="1"/>
    <col min="10243" max="10243" width="6" style="9" customWidth="1"/>
    <col min="10244" max="10244" width="12.625" style="9" customWidth="1"/>
    <col min="10245" max="10245" width="6" style="9" customWidth="1"/>
    <col min="10246" max="10255" width="3.875" style="9" customWidth="1"/>
    <col min="10256" max="10256" width="2.5" style="9" customWidth="1"/>
    <col min="10257" max="10257" width="12.375" style="9" customWidth="1"/>
    <col min="10258" max="10258" width="9.125" style="9" bestFit="1" customWidth="1"/>
    <col min="10259" max="10260" width="9" style="9"/>
    <col min="10261" max="10261" width="4.5" style="9" bestFit="1" customWidth="1"/>
    <col min="10262" max="10262" width="9" style="9"/>
    <col min="10263" max="10263" width="4.5" style="9" bestFit="1" customWidth="1"/>
    <col min="10264" max="10265" width="5.625" style="9" customWidth="1"/>
    <col min="10266" max="10266" width="9" style="9"/>
    <col min="10267" max="10267" width="5.625" style="9" customWidth="1"/>
    <col min="10268" max="10268" width="9" style="9"/>
    <col min="10269" max="10270" width="5.625" style="9" customWidth="1"/>
    <col min="10271" max="10271" width="9" style="9"/>
    <col min="10272" max="10272" width="5.625" style="9" customWidth="1"/>
    <col min="10273" max="10273" width="9" style="9"/>
    <col min="10274" max="10274" width="11.625" style="9" bestFit="1" customWidth="1"/>
    <col min="10275" max="10492" width="9" style="9"/>
    <col min="10493" max="10493" width="14.875" style="9" customWidth="1"/>
    <col min="10494" max="10496" width="3.625" style="9" customWidth="1"/>
    <col min="10497" max="10498" width="12.625" style="9" customWidth="1"/>
    <col min="10499" max="10499" width="6" style="9" customWidth="1"/>
    <col min="10500" max="10500" width="12.625" style="9" customWidth="1"/>
    <col min="10501" max="10501" width="6" style="9" customWidth="1"/>
    <col min="10502" max="10511" width="3.875" style="9" customWidth="1"/>
    <col min="10512" max="10512" width="2.5" style="9" customWidth="1"/>
    <col min="10513" max="10513" width="12.375" style="9" customWidth="1"/>
    <col min="10514" max="10514" width="9.125" style="9" bestFit="1" customWidth="1"/>
    <col min="10515" max="10516" width="9" style="9"/>
    <col min="10517" max="10517" width="4.5" style="9" bestFit="1" customWidth="1"/>
    <col min="10518" max="10518" width="9" style="9"/>
    <col min="10519" max="10519" width="4.5" style="9" bestFit="1" customWidth="1"/>
    <col min="10520" max="10521" width="5.625" style="9" customWidth="1"/>
    <col min="10522" max="10522" width="9" style="9"/>
    <col min="10523" max="10523" width="5.625" style="9" customWidth="1"/>
    <col min="10524" max="10524" width="9" style="9"/>
    <col min="10525" max="10526" width="5.625" style="9" customWidth="1"/>
    <col min="10527" max="10527" width="9" style="9"/>
    <col min="10528" max="10528" width="5.625" style="9" customWidth="1"/>
    <col min="10529" max="10529" width="9" style="9"/>
    <col min="10530" max="10530" width="11.625" style="9" bestFit="1" customWidth="1"/>
    <col min="10531" max="10748" width="9" style="9"/>
    <col min="10749" max="10749" width="14.875" style="9" customWidth="1"/>
    <col min="10750" max="10752" width="3.625" style="9" customWidth="1"/>
    <col min="10753" max="10754" width="12.625" style="9" customWidth="1"/>
    <col min="10755" max="10755" width="6" style="9" customWidth="1"/>
    <col min="10756" max="10756" width="12.625" style="9" customWidth="1"/>
    <col min="10757" max="10757" width="6" style="9" customWidth="1"/>
    <col min="10758" max="10767" width="3.875" style="9" customWidth="1"/>
    <col min="10768" max="10768" width="2.5" style="9" customWidth="1"/>
    <col min="10769" max="10769" width="12.375" style="9" customWidth="1"/>
    <col min="10770" max="10770" width="9.125" style="9" bestFit="1" customWidth="1"/>
    <col min="10771" max="10772" width="9" style="9"/>
    <col min="10773" max="10773" width="4.5" style="9" bestFit="1" customWidth="1"/>
    <col min="10774" max="10774" width="9" style="9"/>
    <col min="10775" max="10775" width="4.5" style="9" bestFit="1" customWidth="1"/>
    <col min="10776" max="10777" width="5.625" style="9" customWidth="1"/>
    <col min="10778" max="10778" width="9" style="9"/>
    <col min="10779" max="10779" width="5.625" style="9" customWidth="1"/>
    <col min="10780" max="10780" width="9" style="9"/>
    <col min="10781" max="10782" width="5.625" style="9" customWidth="1"/>
    <col min="10783" max="10783" width="9" style="9"/>
    <col min="10784" max="10784" width="5.625" style="9" customWidth="1"/>
    <col min="10785" max="10785" width="9" style="9"/>
    <col min="10786" max="10786" width="11.625" style="9" bestFit="1" customWidth="1"/>
    <col min="10787" max="11004" width="9" style="9"/>
    <col min="11005" max="11005" width="14.875" style="9" customWidth="1"/>
    <col min="11006" max="11008" width="3.625" style="9" customWidth="1"/>
    <col min="11009" max="11010" width="12.625" style="9" customWidth="1"/>
    <col min="11011" max="11011" width="6" style="9" customWidth="1"/>
    <col min="11012" max="11012" width="12.625" style="9" customWidth="1"/>
    <col min="11013" max="11013" width="6" style="9" customWidth="1"/>
    <col min="11014" max="11023" width="3.875" style="9" customWidth="1"/>
    <col min="11024" max="11024" width="2.5" style="9" customWidth="1"/>
    <col min="11025" max="11025" width="12.375" style="9" customWidth="1"/>
    <col min="11026" max="11026" width="9.125" style="9" bestFit="1" customWidth="1"/>
    <col min="11027" max="11028" width="9" style="9"/>
    <col min="11029" max="11029" width="4.5" style="9" bestFit="1" customWidth="1"/>
    <col min="11030" max="11030" width="9" style="9"/>
    <col min="11031" max="11031" width="4.5" style="9" bestFit="1" customWidth="1"/>
    <col min="11032" max="11033" width="5.625" style="9" customWidth="1"/>
    <col min="11034" max="11034" width="9" style="9"/>
    <col min="11035" max="11035" width="5.625" style="9" customWidth="1"/>
    <col min="11036" max="11036" width="9" style="9"/>
    <col min="11037" max="11038" width="5.625" style="9" customWidth="1"/>
    <col min="11039" max="11039" width="9" style="9"/>
    <col min="11040" max="11040" width="5.625" style="9" customWidth="1"/>
    <col min="11041" max="11041" width="9" style="9"/>
    <col min="11042" max="11042" width="11.625" style="9" bestFit="1" customWidth="1"/>
    <col min="11043" max="11260" width="9" style="9"/>
    <col min="11261" max="11261" width="14.875" style="9" customWidth="1"/>
    <col min="11262" max="11264" width="3.625" style="9" customWidth="1"/>
    <col min="11265" max="11266" width="12.625" style="9" customWidth="1"/>
    <col min="11267" max="11267" width="6" style="9" customWidth="1"/>
    <col min="11268" max="11268" width="12.625" style="9" customWidth="1"/>
    <col min="11269" max="11269" width="6" style="9" customWidth="1"/>
    <col min="11270" max="11279" width="3.875" style="9" customWidth="1"/>
    <col min="11280" max="11280" width="2.5" style="9" customWidth="1"/>
    <col min="11281" max="11281" width="12.375" style="9" customWidth="1"/>
    <col min="11282" max="11282" width="9.125" style="9" bestFit="1" customWidth="1"/>
    <col min="11283" max="11284" width="9" style="9"/>
    <col min="11285" max="11285" width="4.5" style="9" bestFit="1" customWidth="1"/>
    <col min="11286" max="11286" width="9" style="9"/>
    <col min="11287" max="11287" width="4.5" style="9" bestFit="1" customWidth="1"/>
    <col min="11288" max="11289" width="5.625" style="9" customWidth="1"/>
    <col min="11290" max="11290" width="9" style="9"/>
    <col min="11291" max="11291" width="5.625" style="9" customWidth="1"/>
    <col min="11292" max="11292" width="9" style="9"/>
    <col min="11293" max="11294" width="5.625" style="9" customWidth="1"/>
    <col min="11295" max="11295" width="9" style="9"/>
    <col min="11296" max="11296" width="5.625" style="9" customWidth="1"/>
    <col min="11297" max="11297" width="9" style="9"/>
    <col min="11298" max="11298" width="11.625" style="9" bestFit="1" customWidth="1"/>
    <col min="11299" max="11516" width="9" style="9"/>
    <col min="11517" max="11517" width="14.875" style="9" customWidth="1"/>
    <col min="11518" max="11520" width="3.625" style="9" customWidth="1"/>
    <col min="11521" max="11522" width="12.625" style="9" customWidth="1"/>
    <col min="11523" max="11523" width="6" style="9" customWidth="1"/>
    <col min="11524" max="11524" width="12.625" style="9" customWidth="1"/>
    <col min="11525" max="11525" width="6" style="9" customWidth="1"/>
    <col min="11526" max="11535" width="3.875" style="9" customWidth="1"/>
    <col min="11536" max="11536" width="2.5" style="9" customWidth="1"/>
    <col min="11537" max="11537" width="12.375" style="9" customWidth="1"/>
    <col min="11538" max="11538" width="9.125" style="9" bestFit="1" customWidth="1"/>
    <col min="11539" max="11540" width="9" style="9"/>
    <col min="11541" max="11541" width="4.5" style="9" bestFit="1" customWidth="1"/>
    <col min="11542" max="11542" width="9" style="9"/>
    <col min="11543" max="11543" width="4.5" style="9" bestFit="1" customWidth="1"/>
    <col min="11544" max="11545" width="5.625" style="9" customWidth="1"/>
    <col min="11546" max="11546" width="9" style="9"/>
    <col min="11547" max="11547" width="5.625" style="9" customWidth="1"/>
    <col min="11548" max="11548" width="9" style="9"/>
    <col min="11549" max="11550" width="5.625" style="9" customWidth="1"/>
    <col min="11551" max="11551" width="9" style="9"/>
    <col min="11552" max="11552" width="5.625" style="9" customWidth="1"/>
    <col min="11553" max="11553" width="9" style="9"/>
    <col min="11554" max="11554" width="11.625" style="9" bestFit="1" customWidth="1"/>
    <col min="11555" max="11772" width="9" style="9"/>
    <col min="11773" max="11773" width="14.875" style="9" customWidth="1"/>
    <col min="11774" max="11776" width="3.625" style="9" customWidth="1"/>
    <col min="11777" max="11778" width="12.625" style="9" customWidth="1"/>
    <col min="11779" max="11779" width="6" style="9" customWidth="1"/>
    <col min="11780" max="11780" width="12.625" style="9" customWidth="1"/>
    <col min="11781" max="11781" width="6" style="9" customWidth="1"/>
    <col min="11782" max="11791" width="3.875" style="9" customWidth="1"/>
    <col min="11792" max="11792" width="2.5" style="9" customWidth="1"/>
    <col min="11793" max="11793" width="12.375" style="9" customWidth="1"/>
    <col min="11794" max="11794" width="9.125" style="9" bestFit="1" customWidth="1"/>
    <col min="11795" max="11796" width="9" style="9"/>
    <col min="11797" max="11797" width="4.5" style="9" bestFit="1" customWidth="1"/>
    <col min="11798" max="11798" width="9" style="9"/>
    <col min="11799" max="11799" width="4.5" style="9" bestFit="1" customWidth="1"/>
    <col min="11800" max="11801" width="5.625" style="9" customWidth="1"/>
    <col min="11802" max="11802" width="9" style="9"/>
    <col min="11803" max="11803" width="5.625" style="9" customWidth="1"/>
    <col min="11804" max="11804" width="9" style="9"/>
    <col min="11805" max="11806" width="5.625" style="9" customWidth="1"/>
    <col min="11807" max="11807" width="9" style="9"/>
    <col min="11808" max="11808" width="5.625" style="9" customWidth="1"/>
    <col min="11809" max="11809" width="9" style="9"/>
    <col min="11810" max="11810" width="11.625" style="9" bestFit="1" customWidth="1"/>
    <col min="11811" max="12028" width="9" style="9"/>
    <col min="12029" max="12029" width="14.875" style="9" customWidth="1"/>
    <col min="12030" max="12032" width="3.625" style="9" customWidth="1"/>
    <col min="12033" max="12034" width="12.625" style="9" customWidth="1"/>
    <col min="12035" max="12035" width="6" style="9" customWidth="1"/>
    <col min="12036" max="12036" width="12.625" style="9" customWidth="1"/>
    <col min="12037" max="12037" width="6" style="9" customWidth="1"/>
    <col min="12038" max="12047" width="3.875" style="9" customWidth="1"/>
    <col min="12048" max="12048" width="2.5" style="9" customWidth="1"/>
    <col min="12049" max="12049" width="12.375" style="9" customWidth="1"/>
    <col min="12050" max="12050" width="9.125" style="9" bestFit="1" customWidth="1"/>
    <col min="12051" max="12052" width="9" style="9"/>
    <col min="12053" max="12053" width="4.5" style="9" bestFit="1" customWidth="1"/>
    <col min="12054" max="12054" width="9" style="9"/>
    <col min="12055" max="12055" width="4.5" style="9" bestFit="1" customWidth="1"/>
    <col min="12056" max="12057" width="5.625" style="9" customWidth="1"/>
    <col min="12058" max="12058" width="9" style="9"/>
    <col min="12059" max="12059" width="5.625" style="9" customWidth="1"/>
    <col min="12060" max="12060" width="9" style="9"/>
    <col min="12061" max="12062" width="5.625" style="9" customWidth="1"/>
    <col min="12063" max="12063" width="9" style="9"/>
    <col min="12064" max="12064" width="5.625" style="9" customWidth="1"/>
    <col min="12065" max="12065" width="9" style="9"/>
    <col min="12066" max="12066" width="11.625" style="9" bestFit="1" customWidth="1"/>
    <col min="12067" max="12284" width="9" style="9"/>
    <col min="12285" max="12285" width="14.875" style="9" customWidth="1"/>
    <col min="12286" max="12288" width="3.625" style="9" customWidth="1"/>
    <col min="12289" max="12290" width="12.625" style="9" customWidth="1"/>
    <col min="12291" max="12291" width="6" style="9" customWidth="1"/>
    <col min="12292" max="12292" width="12.625" style="9" customWidth="1"/>
    <col min="12293" max="12293" width="6" style="9" customWidth="1"/>
    <col min="12294" max="12303" width="3.875" style="9" customWidth="1"/>
    <col min="12304" max="12304" width="2.5" style="9" customWidth="1"/>
    <col min="12305" max="12305" width="12.375" style="9" customWidth="1"/>
    <col min="12306" max="12306" width="9.125" style="9" bestFit="1" customWidth="1"/>
    <col min="12307" max="12308" width="9" style="9"/>
    <col min="12309" max="12309" width="4.5" style="9" bestFit="1" customWidth="1"/>
    <col min="12310" max="12310" width="9" style="9"/>
    <col min="12311" max="12311" width="4.5" style="9" bestFit="1" customWidth="1"/>
    <col min="12312" max="12313" width="5.625" style="9" customWidth="1"/>
    <col min="12314" max="12314" width="9" style="9"/>
    <col min="12315" max="12315" width="5.625" style="9" customWidth="1"/>
    <col min="12316" max="12316" width="9" style="9"/>
    <col min="12317" max="12318" width="5.625" style="9" customWidth="1"/>
    <col min="12319" max="12319" width="9" style="9"/>
    <col min="12320" max="12320" width="5.625" style="9" customWidth="1"/>
    <col min="12321" max="12321" width="9" style="9"/>
    <col min="12322" max="12322" width="11.625" style="9" bestFit="1" customWidth="1"/>
    <col min="12323" max="12540" width="9" style="9"/>
    <col min="12541" max="12541" width="14.875" style="9" customWidth="1"/>
    <col min="12542" max="12544" width="3.625" style="9" customWidth="1"/>
    <col min="12545" max="12546" width="12.625" style="9" customWidth="1"/>
    <col min="12547" max="12547" width="6" style="9" customWidth="1"/>
    <col min="12548" max="12548" width="12.625" style="9" customWidth="1"/>
    <col min="12549" max="12549" width="6" style="9" customWidth="1"/>
    <col min="12550" max="12559" width="3.875" style="9" customWidth="1"/>
    <col min="12560" max="12560" width="2.5" style="9" customWidth="1"/>
    <col min="12561" max="12561" width="12.375" style="9" customWidth="1"/>
    <col min="12562" max="12562" width="9.125" style="9" bestFit="1" customWidth="1"/>
    <col min="12563" max="12564" width="9" style="9"/>
    <col min="12565" max="12565" width="4.5" style="9" bestFit="1" customWidth="1"/>
    <col min="12566" max="12566" width="9" style="9"/>
    <col min="12567" max="12567" width="4.5" style="9" bestFit="1" customWidth="1"/>
    <col min="12568" max="12569" width="5.625" style="9" customWidth="1"/>
    <col min="12570" max="12570" width="9" style="9"/>
    <col min="12571" max="12571" width="5.625" style="9" customWidth="1"/>
    <col min="12572" max="12572" width="9" style="9"/>
    <col min="12573" max="12574" width="5.625" style="9" customWidth="1"/>
    <col min="12575" max="12575" width="9" style="9"/>
    <col min="12576" max="12576" width="5.625" style="9" customWidth="1"/>
    <col min="12577" max="12577" width="9" style="9"/>
    <col min="12578" max="12578" width="11.625" style="9" bestFit="1" customWidth="1"/>
    <col min="12579" max="12796" width="9" style="9"/>
    <col min="12797" max="12797" width="14.875" style="9" customWidth="1"/>
    <col min="12798" max="12800" width="3.625" style="9" customWidth="1"/>
    <col min="12801" max="12802" width="12.625" style="9" customWidth="1"/>
    <col min="12803" max="12803" width="6" style="9" customWidth="1"/>
    <col min="12804" max="12804" width="12.625" style="9" customWidth="1"/>
    <col min="12805" max="12805" width="6" style="9" customWidth="1"/>
    <col min="12806" max="12815" width="3.875" style="9" customWidth="1"/>
    <col min="12816" max="12816" width="2.5" style="9" customWidth="1"/>
    <col min="12817" max="12817" width="12.375" style="9" customWidth="1"/>
    <col min="12818" max="12818" width="9.125" style="9" bestFit="1" customWidth="1"/>
    <col min="12819" max="12820" width="9" style="9"/>
    <col min="12821" max="12821" width="4.5" style="9" bestFit="1" customWidth="1"/>
    <col min="12822" max="12822" width="9" style="9"/>
    <col min="12823" max="12823" width="4.5" style="9" bestFit="1" customWidth="1"/>
    <col min="12824" max="12825" width="5.625" style="9" customWidth="1"/>
    <col min="12826" max="12826" width="9" style="9"/>
    <col min="12827" max="12827" width="5.625" style="9" customWidth="1"/>
    <col min="12828" max="12828" width="9" style="9"/>
    <col min="12829" max="12830" width="5.625" style="9" customWidth="1"/>
    <col min="12831" max="12831" width="9" style="9"/>
    <col min="12832" max="12832" width="5.625" style="9" customWidth="1"/>
    <col min="12833" max="12833" width="9" style="9"/>
    <col min="12834" max="12834" width="11.625" style="9" bestFit="1" customWidth="1"/>
    <col min="12835" max="13052" width="9" style="9"/>
    <col min="13053" max="13053" width="14.875" style="9" customWidth="1"/>
    <col min="13054" max="13056" width="3.625" style="9" customWidth="1"/>
    <col min="13057" max="13058" width="12.625" style="9" customWidth="1"/>
    <col min="13059" max="13059" width="6" style="9" customWidth="1"/>
    <col min="13060" max="13060" width="12.625" style="9" customWidth="1"/>
    <col min="13061" max="13061" width="6" style="9" customWidth="1"/>
    <col min="13062" max="13071" width="3.875" style="9" customWidth="1"/>
    <col min="13072" max="13072" width="2.5" style="9" customWidth="1"/>
    <col min="13073" max="13073" width="12.375" style="9" customWidth="1"/>
    <col min="13074" max="13074" width="9.125" style="9" bestFit="1" customWidth="1"/>
    <col min="13075" max="13076" width="9" style="9"/>
    <col min="13077" max="13077" width="4.5" style="9" bestFit="1" customWidth="1"/>
    <col min="13078" max="13078" width="9" style="9"/>
    <col min="13079" max="13079" width="4.5" style="9" bestFit="1" customWidth="1"/>
    <col min="13080" max="13081" width="5.625" style="9" customWidth="1"/>
    <col min="13082" max="13082" width="9" style="9"/>
    <col min="13083" max="13083" width="5.625" style="9" customWidth="1"/>
    <col min="13084" max="13084" width="9" style="9"/>
    <col min="13085" max="13086" width="5.625" style="9" customWidth="1"/>
    <col min="13087" max="13087" width="9" style="9"/>
    <col min="13088" max="13088" width="5.625" style="9" customWidth="1"/>
    <col min="13089" max="13089" width="9" style="9"/>
    <col min="13090" max="13090" width="11.625" style="9" bestFit="1" customWidth="1"/>
    <col min="13091" max="13308" width="9" style="9"/>
    <col min="13309" max="13309" width="14.875" style="9" customWidth="1"/>
    <col min="13310" max="13312" width="3.625" style="9" customWidth="1"/>
    <col min="13313" max="13314" width="12.625" style="9" customWidth="1"/>
    <col min="13315" max="13315" width="6" style="9" customWidth="1"/>
    <col min="13316" max="13316" width="12.625" style="9" customWidth="1"/>
    <col min="13317" max="13317" width="6" style="9" customWidth="1"/>
    <col min="13318" max="13327" width="3.875" style="9" customWidth="1"/>
    <col min="13328" max="13328" width="2.5" style="9" customWidth="1"/>
    <col min="13329" max="13329" width="12.375" style="9" customWidth="1"/>
    <col min="13330" max="13330" width="9.125" style="9" bestFit="1" customWidth="1"/>
    <col min="13331" max="13332" width="9" style="9"/>
    <col min="13333" max="13333" width="4.5" style="9" bestFit="1" customWidth="1"/>
    <col min="13334" max="13334" width="9" style="9"/>
    <col min="13335" max="13335" width="4.5" style="9" bestFit="1" customWidth="1"/>
    <col min="13336" max="13337" width="5.625" style="9" customWidth="1"/>
    <col min="13338" max="13338" width="9" style="9"/>
    <col min="13339" max="13339" width="5.625" style="9" customWidth="1"/>
    <col min="13340" max="13340" width="9" style="9"/>
    <col min="13341" max="13342" width="5.625" style="9" customWidth="1"/>
    <col min="13343" max="13343" width="9" style="9"/>
    <col min="13344" max="13344" width="5.625" style="9" customWidth="1"/>
    <col min="13345" max="13345" width="9" style="9"/>
    <col min="13346" max="13346" width="11.625" style="9" bestFit="1" customWidth="1"/>
    <col min="13347" max="13564" width="9" style="9"/>
    <col min="13565" max="13565" width="14.875" style="9" customWidth="1"/>
    <col min="13566" max="13568" width="3.625" style="9" customWidth="1"/>
    <col min="13569" max="13570" width="12.625" style="9" customWidth="1"/>
    <col min="13571" max="13571" width="6" style="9" customWidth="1"/>
    <col min="13572" max="13572" width="12.625" style="9" customWidth="1"/>
    <col min="13573" max="13573" width="6" style="9" customWidth="1"/>
    <col min="13574" max="13583" width="3.875" style="9" customWidth="1"/>
    <col min="13584" max="13584" width="2.5" style="9" customWidth="1"/>
    <col min="13585" max="13585" width="12.375" style="9" customWidth="1"/>
    <col min="13586" max="13586" width="9.125" style="9" bestFit="1" customWidth="1"/>
    <col min="13587" max="13588" width="9" style="9"/>
    <col min="13589" max="13589" width="4.5" style="9" bestFit="1" customWidth="1"/>
    <col min="13590" max="13590" width="9" style="9"/>
    <col min="13591" max="13591" width="4.5" style="9" bestFit="1" customWidth="1"/>
    <col min="13592" max="13593" width="5.625" style="9" customWidth="1"/>
    <col min="13594" max="13594" width="9" style="9"/>
    <col min="13595" max="13595" width="5.625" style="9" customWidth="1"/>
    <col min="13596" max="13596" width="9" style="9"/>
    <col min="13597" max="13598" width="5.625" style="9" customWidth="1"/>
    <col min="13599" max="13599" width="9" style="9"/>
    <col min="13600" max="13600" width="5.625" style="9" customWidth="1"/>
    <col min="13601" max="13601" width="9" style="9"/>
    <col min="13602" max="13602" width="11.625" style="9" bestFit="1" customWidth="1"/>
    <col min="13603" max="13820" width="9" style="9"/>
    <col min="13821" max="13821" width="14.875" style="9" customWidth="1"/>
    <col min="13822" max="13824" width="3.625" style="9" customWidth="1"/>
    <col min="13825" max="13826" width="12.625" style="9" customWidth="1"/>
    <col min="13827" max="13827" width="6" style="9" customWidth="1"/>
    <col min="13828" max="13828" width="12.625" style="9" customWidth="1"/>
    <col min="13829" max="13829" width="6" style="9" customWidth="1"/>
    <col min="13830" max="13839" width="3.875" style="9" customWidth="1"/>
    <col min="13840" max="13840" width="2.5" style="9" customWidth="1"/>
    <col min="13841" max="13841" width="12.375" style="9" customWidth="1"/>
    <col min="13842" max="13842" width="9.125" style="9" bestFit="1" customWidth="1"/>
    <col min="13843" max="13844" width="9" style="9"/>
    <col min="13845" max="13845" width="4.5" style="9" bestFit="1" customWidth="1"/>
    <col min="13846" max="13846" width="9" style="9"/>
    <col min="13847" max="13847" width="4.5" style="9" bestFit="1" customWidth="1"/>
    <col min="13848" max="13849" width="5.625" style="9" customWidth="1"/>
    <col min="13850" max="13850" width="9" style="9"/>
    <col min="13851" max="13851" width="5.625" style="9" customWidth="1"/>
    <col min="13852" max="13852" width="9" style="9"/>
    <col min="13853" max="13854" width="5.625" style="9" customWidth="1"/>
    <col min="13855" max="13855" width="9" style="9"/>
    <col min="13856" max="13856" width="5.625" style="9" customWidth="1"/>
    <col min="13857" max="13857" width="9" style="9"/>
    <col min="13858" max="13858" width="11.625" style="9" bestFit="1" customWidth="1"/>
    <col min="13859" max="14076" width="9" style="9"/>
    <col min="14077" max="14077" width="14.875" style="9" customWidth="1"/>
    <col min="14078" max="14080" width="3.625" style="9" customWidth="1"/>
    <col min="14081" max="14082" width="12.625" style="9" customWidth="1"/>
    <col min="14083" max="14083" width="6" style="9" customWidth="1"/>
    <col min="14084" max="14084" width="12.625" style="9" customWidth="1"/>
    <col min="14085" max="14085" width="6" style="9" customWidth="1"/>
    <col min="14086" max="14095" width="3.875" style="9" customWidth="1"/>
    <col min="14096" max="14096" width="2.5" style="9" customWidth="1"/>
    <col min="14097" max="14097" width="12.375" style="9" customWidth="1"/>
    <col min="14098" max="14098" width="9.125" style="9" bestFit="1" customWidth="1"/>
    <col min="14099" max="14100" width="9" style="9"/>
    <col min="14101" max="14101" width="4.5" style="9" bestFit="1" customWidth="1"/>
    <col min="14102" max="14102" width="9" style="9"/>
    <col min="14103" max="14103" width="4.5" style="9" bestFit="1" customWidth="1"/>
    <col min="14104" max="14105" width="5.625" style="9" customWidth="1"/>
    <col min="14106" max="14106" width="9" style="9"/>
    <col min="14107" max="14107" width="5.625" style="9" customWidth="1"/>
    <col min="14108" max="14108" width="9" style="9"/>
    <col min="14109" max="14110" width="5.625" style="9" customWidth="1"/>
    <col min="14111" max="14111" width="9" style="9"/>
    <col min="14112" max="14112" width="5.625" style="9" customWidth="1"/>
    <col min="14113" max="14113" width="9" style="9"/>
    <col min="14114" max="14114" width="11.625" style="9" bestFit="1" customWidth="1"/>
    <col min="14115" max="14332" width="9" style="9"/>
    <col min="14333" max="14333" width="14.875" style="9" customWidth="1"/>
    <col min="14334" max="14336" width="3.625" style="9" customWidth="1"/>
    <col min="14337" max="14338" width="12.625" style="9" customWidth="1"/>
    <col min="14339" max="14339" width="6" style="9" customWidth="1"/>
    <col min="14340" max="14340" width="12.625" style="9" customWidth="1"/>
    <col min="14341" max="14341" width="6" style="9" customWidth="1"/>
    <col min="14342" max="14351" width="3.875" style="9" customWidth="1"/>
    <col min="14352" max="14352" width="2.5" style="9" customWidth="1"/>
    <col min="14353" max="14353" width="12.375" style="9" customWidth="1"/>
    <col min="14354" max="14354" width="9.125" style="9" bestFit="1" customWidth="1"/>
    <col min="14355" max="14356" width="9" style="9"/>
    <col min="14357" max="14357" width="4.5" style="9" bestFit="1" customWidth="1"/>
    <col min="14358" max="14358" width="9" style="9"/>
    <col min="14359" max="14359" width="4.5" style="9" bestFit="1" customWidth="1"/>
    <col min="14360" max="14361" width="5.625" style="9" customWidth="1"/>
    <col min="14362" max="14362" width="9" style="9"/>
    <col min="14363" max="14363" width="5.625" style="9" customWidth="1"/>
    <col min="14364" max="14364" width="9" style="9"/>
    <col min="14365" max="14366" width="5.625" style="9" customWidth="1"/>
    <col min="14367" max="14367" width="9" style="9"/>
    <col min="14368" max="14368" width="5.625" style="9" customWidth="1"/>
    <col min="14369" max="14369" width="9" style="9"/>
    <col min="14370" max="14370" width="11.625" style="9" bestFit="1" customWidth="1"/>
    <col min="14371" max="14588" width="9" style="9"/>
    <col min="14589" max="14589" width="14.875" style="9" customWidth="1"/>
    <col min="14590" max="14592" width="3.625" style="9" customWidth="1"/>
    <col min="14593" max="14594" width="12.625" style="9" customWidth="1"/>
    <col min="14595" max="14595" width="6" style="9" customWidth="1"/>
    <col min="14596" max="14596" width="12.625" style="9" customWidth="1"/>
    <col min="14597" max="14597" width="6" style="9" customWidth="1"/>
    <col min="14598" max="14607" width="3.875" style="9" customWidth="1"/>
    <col min="14608" max="14608" width="2.5" style="9" customWidth="1"/>
    <col min="14609" max="14609" width="12.375" style="9" customWidth="1"/>
    <col min="14610" max="14610" width="9.125" style="9" bestFit="1" customWidth="1"/>
    <col min="14611" max="14612" width="9" style="9"/>
    <col min="14613" max="14613" width="4.5" style="9" bestFit="1" customWidth="1"/>
    <col min="14614" max="14614" width="9" style="9"/>
    <col min="14615" max="14615" width="4.5" style="9" bestFit="1" customWidth="1"/>
    <col min="14616" max="14617" width="5.625" style="9" customWidth="1"/>
    <col min="14618" max="14618" width="9" style="9"/>
    <col min="14619" max="14619" width="5.625" style="9" customWidth="1"/>
    <col min="14620" max="14620" width="9" style="9"/>
    <col min="14621" max="14622" width="5.625" style="9" customWidth="1"/>
    <col min="14623" max="14623" width="9" style="9"/>
    <col min="14624" max="14624" width="5.625" style="9" customWidth="1"/>
    <col min="14625" max="14625" width="9" style="9"/>
    <col min="14626" max="14626" width="11.625" style="9" bestFit="1" customWidth="1"/>
    <col min="14627" max="14844" width="9" style="9"/>
    <col min="14845" max="14845" width="14.875" style="9" customWidth="1"/>
    <col min="14846" max="14848" width="3.625" style="9" customWidth="1"/>
    <col min="14849" max="14850" width="12.625" style="9" customWidth="1"/>
    <col min="14851" max="14851" width="6" style="9" customWidth="1"/>
    <col min="14852" max="14852" width="12.625" style="9" customWidth="1"/>
    <col min="14853" max="14853" width="6" style="9" customWidth="1"/>
    <col min="14854" max="14863" width="3.875" style="9" customWidth="1"/>
    <col min="14864" max="14864" width="2.5" style="9" customWidth="1"/>
    <col min="14865" max="14865" width="12.375" style="9" customWidth="1"/>
    <col min="14866" max="14866" width="9.125" style="9" bestFit="1" customWidth="1"/>
    <col min="14867" max="14868" width="9" style="9"/>
    <col min="14869" max="14869" width="4.5" style="9" bestFit="1" customWidth="1"/>
    <col min="14870" max="14870" width="9" style="9"/>
    <col min="14871" max="14871" width="4.5" style="9" bestFit="1" customWidth="1"/>
    <col min="14872" max="14873" width="5.625" style="9" customWidth="1"/>
    <col min="14874" max="14874" width="9" style="9"/>
    <col min="14875" max="14875" width="5.625" style="9" customWidth="1"/>
    <col min="14876" max="14876" width="9" style="9"/>
    <col min="14877" max="14878" width="5.625" style="9" customWidth="1"/>
    <col min="14879" max="14879" width="9" style="9"/>
    <col min="14880" max="14880" width="5.625" style="9" customWidth="1"/>
    <col min="14881" max="14881" width="9" style="9"/>
    <col min="14882" max="14882" width="11.625" style="9" bestFit="1" customWidth="1"/>
    <col min="14883" max="15100" width="9" style="9"/>
    <col min="15101" max="15101" width="14.875" style="9" customWidth="1"/>
    <col min="15102" max="15104" width="3.625" style="9" customWidth="1"/>
    <col min="15105" max="15106" width="12.625" style="9" customWidth="1"/>
    <col min="15107" max="15107" width="6" style="9" customWidth="1"/>
    <col min="15108" max="15108" width="12.625" style="9" customWidth="1"/>
    <col min="15109" max="15109" width="6" style="9" customWidth="1"/>
    <col min="15110" max="15119" width="3.875" style="9" customWidth="1"/>
    <col min="15120" max="15120" width="2.5" style="9" customWidth="1"/>
    <col min="15121" max="15121" width="12.375" style="9" customWidth="1"/>
    <col min="15122" max="15122" width="9.125" style="9" bestFit="1" customWidth="1"/>
    <col min="15123" max="15124" width="9" style="9"/>
    <col min="15125" max="15125" width="4.5" style="9" bestFit="1" customWidth="1"/>
    <col min="15126" max="15126" width="9" style="9"/>
    <col min="15127" max="15127" width="4.5" style="9" bestFit="1" customWidth="1"/>
    <col min="15128" max="15129" width="5.625" style="9" customWidth="1"/>
    <col min="15130" max="15130" width="9" style="9"/>
    <col min="15131" max="15131" width="5.625" style="9" customWidth="1"/>
    <col min="15132" max="15132" width="9" style="9"/>
    <col min="15133" max="15134" width="5.625" style="9" customWidth="1"/>
    <col min="15135" max="15135" width="9" style="9"/>
    <col min="15136" max="15136" width="5.625" style="9" customWidth="1"/>
    <col min="15137" max="15137" width="9" style="9"/>
    <col min="15138" max="15138" width="11.625" style="9" bestFit="1" customWidth="1"/>
    <col min="15139" max="15356" width="9" style="9"/>
    <col min="15357" max="15357" width="14.875" style="9" customWidth="1"/>
    <col min="15358" max="15360" width="3.625" style="9" customWidth="1"/>
    <col min="15361" max="15362" width="12.625" style="9" customWidth="1"/>
    <col min="15363" max="15363" width="6" style="9" customWidth="1"/>
    <col min="15364" max="15364" width="12.625" style="9" customWidth="1"/>
    <col min="15365" max="15365" width="6" style="9" customWidth="1"/>
    <col min="15366" max="15375" width="3.875" style="9" customWidth="1"/>
    <col min="15376" max="15376" width="2.5" style="9" customWidth="1"/>
    <col min="15377" max="15377" width="12.375" style="9" customWidth="1"/>
    <col min="15378" max="15378" width="9.125" style="9" bestFit="1" customWidth="1"/>
    <col min="15379" max="15380" width="9" style="9"/>
    <col min="15381" max="15381" width="4.5" style="9" bestFit="1" customWidth="1"/>
    <col min="15382" max="15382" width="9" style="9"/>
    <col min="15383" max="15383" width="4.5" style="9" bestFit="1" customWidth="1"/>
    <col min="15384" max="15385" width="5.625" style="9" customWidth="1"/>
    <col min="15386" max="15386" width="9" style="9"/>
    <col min="15387" max="15387" width="5.625" style="9" customWidth="1"/>
    <col min="15388" max="15388" width="9" style="9"/>
    <col min="15389" max="15390" width="5.625" style="9" customWidth="1"/>
    <col min="15391" max="15391" width="9" style="9"/>
    <col min="15392" max="15392" width="5.625" style="9" customWidth="1"/>
    <col min="15393" max="15393" width="9" style="9"/>
    <col min="15394" max="15394" width="11.625" style="9" bestFit="1" customWidth="1"/>
    <col min="15395" max="15612" width="9" style="9"/>
    <col min="15613" max="15613" width="14.875" style="9" customWidth="1"/>
    <col min="15614" max="15616" width="3.625" style="9" customWidth="1"/>
    <col min="15617" max="15618" width="12.625" style="9" customWidth="1"/>
    <col min="15619" max="15619" width="6" style="9" customWidth="1"/>
    <col min="15620" max="15620" width="12.625" style="9" customWidth="1"/>
    <col min="15621" max="15621" width="6" style="9" customWidth="1"/>
    <col min="15622" max="15631" width="3.875" style="9" customWidth="1"/>
    <col min="15632" max="15632" width="2.5" style="9" customWidth="1"/>
    <col min="15633" max="15633" width="12.375" style="9" customWidth="1"/>
    <col min="15634" max="15634" width="9.125" style="9" bestFit="1" customWidth="1"/>
    <col min="15635" max="15636" width="9" style="9"/>
    <col min="15637" max="15637" width="4.5" style="9" bestFit="1" customWidth="1"/>
    <col min="15638" max="15638" width="9" style="9"/>
    <col min="15639" max="15639" width="4.5" style="9" bestFit="1" customWidth="1"/>
    <col min="15640" max="15641" width="5.625" style="9" customWidth="1"/>
    <col min="15642" max="15642" width="9" style="9"/>
    <col min="15643" max="15643" width="5.625" style="9" customWidth="1"/>
    <col min="15644" max="15644" width="9" style="9"/>
    <col min="15645" max="15646" width="5.625" style="9" customWidth="1"/>
    <col min="15647" max="15647" width="9" style="9"/>
    <col min="15648" max="15648" width="5.625" style="9" customWidth="1"/>
    <col min="15649" max="15649" width="9" style="9"/>
    <col min="15650" max="15650" width="11.625" style="9" bestFit="1" customWidth="1"/>
    <col min="15651" max="15868" width="9" style="9"/>
    <col min="15869" max="15869" width="14.875" style="9" customWidth="1"/>
    <col min="15870" max="15872" width="3.625" style="9" customWidth="1"/>
    <col min="15873" max="15874" width="12.625" style="9" customWidth="1"/>
    <col min="15875" max="15875" width="6" style="9" customWidth="1"/>
    <col min="15876" max="15876" width="12.625" style="9" customWidth="1"/>
    <col min="15877" max="15877" width="6" style="9" customWidth="1"/>
    <col min="15878" max="15887" width="3.875" style="9" customWidth="1"/>
    <col min="15888" max="15888" width="2.5" style="9" customWidth="1"/>
    <col min="15889" max="15889" width="12.375" style="9" customWidth="1"/>
    <col min="15890" max="15890" width="9.125" style="9" bestFit="1" customWidth="1"/>
    <col min="15891" max="15892" width="9" style="9"/>
    <col min="15893" max="15893" width="4.5" style="9" bestFit="1" customWidth="1"/>
    <col min="15894" max="15894" width="9" style="9"/>
    <col min="15895" max="15895" width="4.5" style="9" bestFit="1" customWidth="1"/>
    <col min="15896" max="15897" width="5.625" style="9" customWidth="1"/>
    <col min="15898" max="15898" width="9" style="9"/>
    <col min="15899" max="15899" width="5.625" style="9" customWidth="1"/>
    <col min="15900" max="15900" width="9" style="9"/>
    <col min="15901" max="15902" width="5.625" style="9" customWidth="1"/>
    <col min="15903" max="15903" width="9" style="9"/>
    <col min="15904" max="15904" width="5.625" style="9" customWidth="1"/>
    <col min="15905" max="15905" width="9" style="9"/>
    <col min="15906" max="15906" width="11.625" style="9" bestFit="1" customWidth="1"/>
    <col min="15907" max="16124" width="9" style="9"/>
    <col min="16125" max="16125" width="14.875" style="9" customWidth="1"/>
    <col min="16126" max="16128" width="3.625" style="9" customWidth="1"/>
    <col min="16129" max="16130" width="12.625" style="9" customWidth="1"/>
    <col min="16131" max="16131" width="6" style="9" customWidth="1"/>
    <col min="16132" max="16132" width="12.625" style="9" customWidth="1"/>
    <col min="16133" max="16133" width="6" style="9" customWidth="1"/>
    <col min="16134" max="16143" width="3.875" style="9" customWidth="1"/>
    <col min="16144" max="16144" width="2.5" style="9" customWidth="1"/>
    <col min="16145" max="16145" width="12.375" style="9" customWidth="1"/>
    <col min="16146" max="16146" width="9.125" style="9" bestFit="1" customWidth="1"/>
    <col min="16147" max="16148" width="9" style="9"/>
    <col min="16149" max="16149" width="4.5" style="9" bestFit="1" customWidth="1"/>
    <col min="16150" max="16150" width="9" style="9"/>
    <col min="16151" max="16151" width="4.5" style="9" bestFit="1" customWidth="1"/>
    <col min="16152" max="16153" width="5.625" style="9" customWidth="1"/>
    <col min="16154" max="16154" width="9" style="9"/>
    <col min="16155" max="16155" width="5.625" style="9" customWidth="1"/>
    <col min="16156" max="16156" width="9" style="9"/>
    <col min="16157" max="16158" width="5.625" style="9" customWidth="1"/>
    <col min="16159" max="16159" width="9" style="9"/>
    <col min="16160" max="16160" width="5.625" style="9" customWidth="1"/>
    <col min="16161" max="16161" width="9" style="9"/>
    <col min="16162" max="16162" width="11.625" style="9" bestFit="1" customWidth="1"/>
    <col min="16163" max="16384" width="9" style="9"/>
  </cols>
  <sheetData>
    <row r="1" spans="1:23" ht="15.75" customHeight="1">
      <c r="A1" s="7"/>
      <c r="B1" s="8"/>
      <c r="C1" s="8"/>
      <c r="D1" s="8"/>
      <c r="E1" s="8"/>
      <c r="F1" s="8"/>
      <c r="G1" s="8"/>
      <c r="H1" s="8"/>
      <c r="I1" s="8"/>
      <c r="J1" s="8"/>
      <c r="K1" s="7"/>
      <c r="L1" s="23"/>
      <c r="M1" s="23"/>
      <c r="N1" s="23"/>
      <c r="O1" s="23"/>
      <c r="P1" s="126" t="s">
        <v>13</v>
      </c>
      <c r="Q1" s="126"/>
      <c r="R1" s="126"/>
      <c r="S1" s="126"/>
      <c r="T1" s="8">
        <v>13</v>
      </c>
      <c r="U1" s="13"/>
    </row>
    <row r="2" spans="1:23" ht="15.75" customHeight="1">
      <c r="A2" s="7"/>
      <c r="B2" s="127" t="s">
        <v>150</v>
      </c>
      <c r="C2" s="127"/>
      <c r="D2" s="127"/>
      <c r="E2" s="127"/>
      <c r="F2" s="127"/>
      <c r="G2" s="127" t="s">
        <v>151</v>
      </c>
      <c r="H2" s="127"/>
      <c r="I2" s="127"/>
      <c r="J2" s="127"/>
      <c r="K2" s="127"/>
      <c r="L2" s="127"/>
      <c r="M2" s="127"/>
      <c r="N2" s="127"/>
      <c r="O2" s="127"/>
      <c r="P2" s="128" t="s">
        <v>14</v>
      </c>
      <c r="Q2" s="128"/>
      <c r="R2" s="128"/>
      <c r="S2" s="128"/>
      <c r="T2" s="8">
        <v>4</v>
      </c>
      <c r="U2" s="12"/>
    </row>
    <row r="3" spans="1:23" ht="14.25" customHeight="1">
      <c r="A3" s="8"/>
      <c r="B3" s="129" t="s">
        <v>15</v>
      </c>
      <c r="C3" s="129" t="s">
        <v>16</v>
      </c>
      <c r="D3" s="129" t="s">
        <v>17</v>
      </c>
      <c r="E3" s="32"/>
      <c r="F3" s="132" t="s">
        <v>18</v>
      </c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4"/>
      <c r="S3" s="114" t="s">
        <v>19</v>
      </c>
      <c r="T3" s="115"/>
      <c r="U3" s="12"/>
    </row>
    <row r="4" spans="1:23" ht="14.25" customHeight="1">
      <c r="A4" s="7"/>
      <c r="B4" s="130"/>
      <c r="C4" s="130"/>
      <c r="D4" s="130"/>
      <c r="E4" s="28"/>
      <c r="F4" s="123" t="s">
        <v>20</v>
      </c>
      <c r="G4" s="123" t="s">
        <v>21</v>
      </c>
      <c r="H4" s="129" t="s">
        <v>22</v>
      </c>
      <c r="I4" s="123" t="s">
        <v>21</v>
      </c>
      <c r="J4" s="129" t="s">
        <v>22</v>
      </c>
      <c r="K4" s="132" t="s">
        <v>23</v>
      </c>
      <c r="L4" s="133"/>
      <c r="M4" s="133"/>
      <c r="N4" s="133"/>
      <c r="O4" s="133"/>
      <c r="P4" s="133"/>
      <c r="Q4" s="133"/>
      <c r="R4" s="134"/>
      <c r="S4" s="116"/>
      <c r="T4" s="117"/>
      <c r="U4" s="12"/>
    </row>
    <row r="5" spans="1:23" ht="14.25" customHeight="1">
      <c r="A5" s="8"/>
      <c r="B5" s="130"/>
      <c r="C5" s="130"/>
      <c r="D5" s="130"/>
      <c r="E5" s="28"/>
      <c r="F5" s="124"/>
      <c r="G5" s="124"/>
      <c r="H5" s="130"/>
      <c r="I5" s="124"/>
      <c r="J5" s="130"/>
      <c r="K5" s="129" t="s">
        <v>116</v>
      </c>
      <c r="L5" s="129" t="s">
        <v>117</v>
      </c>
      <c r="M5" s="129" t="s">
        <v>118</v>
      </c>
      <c r="N5" s="129" t="s">
        <v>24</v>
      </c>
      <c r="O5" s="129" t="s">
        <v>25</v>
      </c>
      <c r="P5" s="135" t="s">
        <v>26</v>
      </c>
      <c r="Q5" s="135" t="s">
        <v>27</v>
      </c>
      <c r="R5" s="129" t="s">
        <v>28</v>
      </c>
      <c r="S5" s="116"/>
      <c r="T5" s="117"/>
      <c r="U5" s="12"/>
    </row>
    <row r="6" spans="1:23" ht="14.25" customHeight="1">
      <c r="A6" s="8" t="s">
        <v>152</v>
      </c>
      <c r="B6" s="130"/>
      <c r="C6" s="130"/>
      <c r="D6" s="130"/>
      <c r="E6" s="28"/>
      <c r="F6" s="124"/>
      <c r="G6" s="124"/>
      <c r="H6" s="130"/>
      <c r="I6" s="124"/>
      <c r="J6" s="130"/>
      <c r="K6" s="130"/>
      <c r="L6" s="130"/>
      <c r="M6" s="130"/>
      <c r="N6" s="130"/>
      <c r="O6" s="130"/>
      <c r="P6" s="136"/>
      <c r="Q6" s="136"/>
      <c r="R6" s="130"/>
      <c r="S6" s="116"/>
      <c r="T6" s="117"/>
      <c r="U6" s="12"/>
    </row>
    <row r="7" spans="1:23" ht="14.25" customHeight="1">
      <c r="A7" s="8" t="s">
        <v>153</v>
      </c>
      <c r="B7" s="131"/>
      <c r="C7" s="131"/>
      <c r="D7" s="131"/>
      <c r="E7" s="29"/>
      <c r="F7" s="125"/>
      <c r="G7" s="125"/>
      <c r="H7" s="131"/>
      <c r="I7" s="125"/>
      <c r="J7" s="131"/>
      <c r="K7" s="131"/>
      <c r="L7" s="131"/>
      <c r="M7" s="131"/>
      <c r="N7" s="131"/>
      <c r="O7" s="131"/>
      <c r="P7" s="137"/>
      <c r="Q7" s="137"/>
      <c r="R7" s="131"/>
      <c r="S7" s="118"/>
      <c r="T7" s="119"/>
      <c r="U7" s="12"/>
    </row>
    <row r="8" spans="1:23" ht="14.25" customHeight="1">
      <c r="A8" s="7"/>
      <c r="B8" s="96">
        <v>45698</v>
      </c>
      <c r="C8" s="99" t="s">
        <v>29</v>
      </c>
      <c r="D8" s="99" t="s">
        <v>30</v>
      </c>
      <c r="E8" s="37">
        <v>1</v>
      </c>
      <c r="F8" s="102">
        <v>0</v>
      </c>
      <c r="G8" s="15" t="s">
        <v>108</v>
      </c>
      <c r="H8" s="15" t="s">
        <v>108</v>
      </c>
      <c r="I8" s="14" t="s">
        <v>108</v>
      </c>
      <c r="J8" s="20" t="s">
        <v>108</v>
      </c>
      <c r="K8" s="105">
        <v>0</v>
      </c>
      <c r="L8" s="105">
        <v>0</v>
      </c>
      <c r="M8" s="105">
        <v>0</v>
      </c>
      <c r="N8" s="108">
        <v>0</v>
      </c>
      <c r="O8" s="105">
        <v>0</v>
      </c>
      <c r="P8" s="105">
        <v>0</v>
      </c>
      <c r="Q8" s="105">
        <v>0</v>
      </c>
      <c r="R8" s="111">
        <v>0</v>
      </c>
      <c r="S8" s="114" t="s">
        <v>108</v>
      </c>
      <c r="T8" s="115"/>
      <c r="U8" s="12"/>
      <c r="V8" s="95"/>
      <c r="W8" s="95"/>
    </row>
    <row r="9" spans="1:23" ht="14.25" customHeight="1">
      <c r="A9" s="7"/>
      <c r="B9" s="97"/>
      <c r="C9" s="100"/>
      <c r="D9" s="100"/>
      <c r="E9" s="30">
        <v>2</v>
      </c>
      <c r="F9" s="103"/>
      <c r="G9" s="16" t="s">
        <v>108</v>
      </c>
      <c r="H9" s="16" t="s">
        <v>108</v>
      </c>
      <c r="I9" s="17" t="s">
        <v>108</v>
      </c>
      <c r="J9" s="21" t="s">
        <v>108</v>
      </c>
      <c r="K9" s="106"/>
      <c r="L9" s="106"/>
      <c r="M9" s="106"/>
      <c r="N9" s="109"/>
      <c r="O9" s="106"/>
      <c r="P9" s="106"/>
      <c r="Q9" s="106"/>
      <c r="R9" s="112"/>
      <c r="S9" s="116"/>
      <c r="T9" s="117"/>
      <c r="U9" s="12"/>
      <c r="V9" s="95"/>
      <c r="W9" s="95"/>
    </row>
    <row r="10" spans="1:23" ht="14.25" customHeight="1">
      <c r="A10" s="7"/>
      <c r="B10" s="97"/>
      <c r="C10" s="100"/>
      <c r="D10" s="100"/>
      <c r="E10" s="30">
        <v>3</v>
      </c>
      <c r="F10" s="104"/>
      <c r="G10" s="18" t="s">
        <v>108</v>
      </c>
      <c r="H10" s="18" t="s">
        <v>108</v>
      </c>
      <c r="I10" s="19" t="s">
        <v>108</v>
      </c>
      <c r="J10" s="22" t="s">
        <v>108</v>
      </c>
      <c r="K10" s="106"/>
      <c r="L10" s="106"/>
      <c r="M10" s="106"/>
      <c r="N10" s="109"/>
      <c r="O10" s="106"/>
      <c r="P10" s="106"/>
      <c r="Q10" s="106"/>
      <c r="R10" s="112"/>
      <c r="S10" s="116"/>
      <c r="T10" s="117"/>
      <c r="U10" s="12"/>
      <c r="V10" s="95"/>
      <c r="W10" s="95"/>
    </row>
    <row r="11" spans="1:23" ht="14.25" customHeight="1">
      <c r="A11" s="7"/>
      <c r="B11" s="97"/>
      <c r="C11" s="100"/>
      <c r="D11" s="100"/>
      <c r="E11" s="30">
        <v>1</v>
      </c>
      <c r="F11" s="120">
        <v>0</v>
      </c>
      <c r="G11" s="15" t="s">
        <v>108</v>
      </c>
      <c r="H11" s="15" t="s">
        <v>108</v>
      </c>
      <c r="I11" s="14" t="s">
        <v>108</v>
      </c>
      <c r="J11" s="20" t="s">
        <v>108</v>
      </c>
      <c r="K11" s="106"/>
      <c r="L11" s="106"/>
      <c r="M11" s="106"/>
      <c r="N11" s="109"/>
      <c r="O11" s="106"/>
      <c r="P11" s="106"/>
      <c r="Q11" s="106"/>
      <c r="R11" s="112"/>
      <c r="S11" s="116"/>
      <c r="T11" s="117"/>
      <c r="U11" s="13"/>
      <c r="V11" s="95"/>
      <c r="W11" s="95"/>
    </row>
    <row r="12" spans="1:23" ht="14.25" customHeight="1">
      <c r="A12" s="7"/>
      <c r="B12" s="97"/>
      <c r="C12" s="100"/>
      <c r="D12" s="100"/>
      <c r="E12" s="30">
        <v>2</v>
      </c>
      <c r="F12" s="121"/>
      <c r="G12" s="16" t="s">
        <v>108</v>
      </c>
      <c r="H12" s="16" t="s">
        <v>108</v>
      </c>
      <c r="I12" s="17" t="s">
        <v>108</v>
      </c>
      <c r="J12" s="21" t="s">
        <v>108</v>
      </c>
      <c r="K12" s="106"/>
      <c r="L12" s="106"/>
      <c r="M12" s="106"/>
      <c r="N12" s="109"/>
      <c r="O12" s="106"/>
      <c r="P12" s="106"/>
      <c r="Q12" s="106"/>
      <c r="R12" s="112"/>
      <c r="S12" s="116"/>
      <c r="T12" s="117"/>
      <c r="U12" s="13"/>
      <c r="V12" s="95"/>
      <c r="W12" s="95"/>
    </row>
    <row r="13" spans="1:23" ht="14.25" customHeight="1">
      <c r="A13" s="7"/>
      <c r="B13" s="97"/>
      <c r="C13" s="100"/>
      <c r="D13" s="101"/>
      <c r="E13" s="31">
        <v>3</v>
      </c>
      <c r="F13" s="122"/>
      <c r="G13" s="18" t="s">
        <v>108</v>
      </c>
      <c r="H13" s="18" t="s">
        <v>108</v>
      </c>
      <c r="I13" s="19" t="s">
        <v>108</v>
      </c>
      <c r="J13" s="22" t="s">
        <v>108</v>
      </c>
      <c r="K13" s="107"/>
      <c r="L13" s="107"/>
      <c r="M13" s="107"/>
      <c r="N13" s="110"/>
      <c r="O13" s="107"/>
      <c r="P13" s="107"/>
      <c r="Q13" s="107"/>
      <c r="R13" s="113"/>
      <c r="S13" s="118"/>
      <c r="T13" s="119"/>
      <c r="U13" s="13"/>
      <c r="V13" s="95"/>
      <c r="W13" s="95"/>
    </row>
    <row r="14" spans="1:23" ht="14.25" customHeight="1">
      <c r="A14" s="7"/>
      <c r="B14" s="97"/>
      <c r="C14" s="100"/>
      <c r="D14" s="99" t="s">
        <v>31</v>
      </c>
      <c r="E14" s="37">
        <v>1</v>
      </c>
      <c r="F14" s="102">
        <v>0</v>
      </c>
      <c r="G14" s="15" t="s">
        <v>108</v>
      </c>
      <c r="H14" s="15" t="s">
        <v>108</v>
      </c>
      <c r="I14" s="14" t="s">
        <v>108</v>
      </c>
      <c r="J14" s="20" t="s">
        <v>108</v>
      </c>
      <c r="K14" s="105">
        <v>0</v>
      </c>
      <c r="L14" s="105">
        <v>0</v>
      </c>
      <c r="M14" s="105">
        <v>0</v>
      </c>
      <c r="N14" s="108">
        <v>0</v>
      </c>
      <c r="O14" s="105">
        <v>0</v>
      </c>
      <c r="P14" s="105">
        <v>0</v>
      </c>
      <c r="Q14" s="105">
        <v>0</v>
      </c>
      <c r="R14" s="111">
        <v>0</v>
      </c>
      <c r="S14" s="114" t="s">
        <v>108</v>
      </c>
      <c r="T14" s="115"/>
      <c r="U14" s="13"/>
      <c r="V14" s="95"/>
      <c r="W14" s="95"/>
    </row>
    <row r="15" spans="1:23" ht="14.25" customHeight="1">
      <c r="A15" s="7"/>
      <c r="B15" s="97"/>
      <c r="C15" s="100"/>
      <c r="D15" s="100"/>
      <c r="E15" s="30">
        <v>2</v>
      </c>
      <c r="F15" s="103"/>
      <c r="G15" s="16" t="s">
        <v>108</v>
      </c>
      <c r="H15" s="16" t="s">
        <v>108</v>
      </c>
      <c r="I15" s="17" t="s">
        <v>108</v>
      </c>
      <c r="J15" s="21" t="s">
        <v>108</v>
      </c>
      <c r="K15" s="106"/>
      <c r="L15" s="106"/>
      <c r="M15" s="106"/>
      <c r="N15" s="109"/>
      <c r="O15" s="106"/>
      <c r="P15" s="106"/>
      <c r="Q15" s="106"/>
      <c r="R15" s="112"/>
      <c r="S15" s="116"/>
      <c r="T15" s="117"/>
      <c r="U15" s="13"/>
      <c r="V15" s="95"/>
      <c r="W15" s="95"/>
    </row>
    <row r="16" spans="1:23" ht="14.25" customHeight="1">
      <c r="A16" s="7"/>
      <c r="B16" s="97"/>
      <c r="C16" s="100"/>
      <c r="D16" s="100"/>
      <c r="E16" s="30">
        <v>3</v>
      </c>
      <c r="F16" s="104"/>
      <c r="G16" s="18" t="s">
        <v>108</v>
      </c>
      <c r="H16" s="18" t="s">
        <v>108</v>
      </c>
      <c r="I16" s="19" t="s">
        <v>108</v>
      </c>
      <c r="J16" s="22" t="s">
        <v>108</v>
      </c>
      <c r="K16" s="106"/>
      <c r="L16" s="106"/>
      <c r="M16" s="106"/>
      <c r="N16" s="109"/>
      <c r="O16" s="106"/>
      <c r="P16" s="106"/>
      <c r="Q16" s="106"/>
      <c r="R16" s="112"/>
      <c r="S16" s="116"/>
      <c r="T16" s="117"/>
      <c r="U16" s="13"/>
      <c r="V16" s="95"/>
      <c r="W16" s="95"/>
    </row>
    <row r="17" spans="1:23" ht="14.25" customHeight="1">
      <c r="A17" s="7"/>
      <c r="B17" s="97"/>
      <c r="C17" s="100"/>
      <c r="D17" s="100"/>
      <c r="E17" s="30">
        <v>1</v>
      </c>
      <c r="F17" s="120">
        <v>0</v>
      </c>
      <c r="G17" s="15" t="s">
        <v>108</v>
      </c>
      <c r="H17" s="15" t="s">
        <v>108</v>
      </c>
      <c r="I17" s="14" t="s">
        <v>108</v>
      </c>
      <c r="J17" s="20" t="s">
        <v>108</v>
      </c>
      <c r="K17" s="106"/>
      <c r="L17" s="106"/>
      <c r="M17" s="106"/>
      <c r="N17" s="109"/>
      <c r="O17" s="106"/>
      <c r="P17" s="106"/>
      <c r="Q17" s="106"/>
      <c r="R17" s="112"/>
      <c r="S17" s="116"/>
      <c r="T17" s="117"/>
      <c r="U17" s="13"/>
      <c r="V17" s="95"/>
      <c r="W17" s="95"/>
    </row>
    <row r="18" spans="1:23" ht="14.25" customHeight="1">
      <c r="A18" s="7"/>
      <c r="B18" s="97"/>
      <c r="C18" s="100"/>
      <c r="D18" s="100"/>
      <c r="E18" s="30">
        <v>2</v>
      </c>
      <c r="F18" s="121"/>
      <c r="G18" s="16" t="s">
        <v>108</v>
      </c>
      <c r="H18" s="16" t="s">
        <v>108</v>
      </c>
      <c r="I18" s="17" t="s">
        <v>108</v>
      </c>
      <c r="J18" s="21" t="s">
        <v>108</v>
      </c>
      <c r="K18" s="106"/>
      <c r="L18" s="106"/>
      <c r="M18" s="106"/>
      <c r="N18" s="109"/>
      <c r="O18" s="106"/>
      <c r="P18" s="106"/>
      <c r="Q18" s="106"/>
      <c r="R18" s="112"/>
      <c r="S18" s="116"/>
      <c r="T18" s="117"/>
      <c r="U18" s="13"/>
      <c r="V18" s="95"/>
      <c r="W18" s="95"/>
    </row>
    <row r="19" spans="1:23" ht="14.25" customHeight="1">
      <c r="A19" s="7"/>
      <c r="B19" s="98"/>
      <c r="C19" s="101"/>
      <c r="D19" s="101"/>
      <c r="E19" s="31">
        <v>3</v>
      </c>
      <c r="F19" s="122"/>
      <c r="G19" s="18" t="s">
        <v>108</v>
      </c>
      <c r="H19" s="18" t="s">
        <v>108</v>
      </c>
      <c r="I19" s="19" t="s">
        <v>108</v>
      </c>
      <c r="J19" s="22" t="s">
        <v>108</v>
      </c>
      <c r="K19" s="107"/>
      <c r="L19" s="107"/>
      <c r="M19" s="107"/>
      <c r="N19" s="110"/>
      <c r="O19" s="107"/>
      <c r="P19" s="107"/>
      <c r="Q19" s="107"/>
      <c r="R19" s="113"/>
      <c r="S19" s="118"/>
      <c r="T19" s="119"/>
      <c r="U19" s="13"/>
      <c r="V19" s="95"/>
      <c r="W19" s="95"/>
    </row>
    <row r="20" spans="1:23" ht="14.25" customHeight="1">
      <c r="A20" s="7"/>
      <c r="B20" s="96">
        <v>45699</v>
      </c>
      <c r="C20" s="99" t="s">
        <v>9</v>
      </c>
      <c r="D20" s="99" t="s">
        <v>30</v>
      </c>
      <c r="E20" s="37">
        <v>1</v>
      </c>
      <c r="F20" s="102" t="s">
        <v>137</v>
      </c>
      <c r="G20" s="15" t="s">
        <v>154</v>
      </c>
      <c r="H20" s="15">
        <v>1.5</v>
      </c>
      <c r="I20" s="14" t="s">
        <v>38</v>
      </c>
      <c r="J20" s="20">
        <v>0.8</v>
      </c>
      <c r="K20" s="105">
        <v>1.7489999999999999</v>
      </c>
      <c r="L20" s="105">
        <v>0.54285714285714293</v>
      </c>
      <c r="M20" s="105">
        <v>0</v>
      </c>
      <c r="N20" s="108">
        <v>0.64999999999999991</v>
      </c>
      <c r="O20" s="105">
        <v>0</v>
      </c>
      <c r="P20" s="105">
        <v>0</v>
      </c>
      <c r="Q20" s="105">
        <v>0</v>
      </c>
      <c r="R20" s="111">
        <v>179.39428571428573</v>
      </c>
      <c r="S20" s="114" t="s">
        <v>108</v>
      </c>
      <c r="T20" s="115"/>
      <c r="U20" s="13"/>
      <c r="V20" s="95"/>
      <c r="W20" s="95"/>
    </row>
    <row r="21" spans="1:23" ht="14.25" customHeight="1">
      <c r="A21" s="7"/>
      <c r="B21" s="97"/>
      <c r="C21" s="100"/>
      <c r="D21" s="100"/>
      <c r="E21" s="30">
        <v>2</v>
      </c>
      <c r="F21" s="103"/>
      <c r="G21" s="16" t="s">
        <v>54</v>
      </c>
      <c r="H21" s="16">
        <v>0.8</v>
      </c>
      <c r="I21" s="17" t="s">
        <v>85</v>
      </c>
      <c r="J21" s="21">
        <v>4.2</v>
      </c>
      <c r="K21" s="106"/>
      <c r="L21" s="106"/>
      <c r="M21" s="106"/>
      <c r="N21" s="109"/>
      <c r="O21" s="106"/>
      <c r="P21" s="106"/>
      <c r="Q21" s="106"/>
      <c r="R21" s="112"/>
      <c r="S21" s="116"/>
      <c r="T21" s="117"/>
      <c r="U21" s="13"/>
      <c r="V21" s="95"/>
      <c r="W21" s="95"/>
    </row>
    <row r="22" spans="1:23" ht="14.25" customHeight="1">
      <c r="A22" s="7"/>
      <c r="B22" s="97"/>
      <c r="C22" s="100"/>
      <c r="D22" s="100"/>
      <c r="E22" s="30">
        <v>3</v>
      </c>
      <c r="F22" s="104"/>
      <c r="G22" s="18" t="s">
        <v>62</v>
      </c>
      <c r="H22" s="18">
        <v>2</v>
      </c>
      <c r="I22" s="19" t="s">
        <v>49</v>
      </c>
      <c r="J22" s="22">
        <v>1.6</v>
      </c>
      <c r="K22" s="106"/>
      <c r="L22" s="106"/>
      <c r="M22" s="106"/>
      <c r="N22" s="109"/>
      <c r="O22" s="106"/>
      <c r="P22" s="106"/>
      <c r="Q22" s="106"/>
      <c r="R22" s="112"/>
      <c r="S22" s="116"/>
      <c r="T22" s="117"/>
      <c r="U22" s="13"/>
      <c r="V22" s="95"/>
      <c r="W22" s="95"/>
    </row>
    <row r="23" spans="1:23" ht="14.25" customHeight="1">
      <c r="A23" s="24"/>
      <c r="B23" s="97"/>
      <c r="C23" s="100"/>
      <c r="D23" s="100"/>
      <c r="E23" s="30">
        <v>1</v>
      </c>
      <c r="F23" s="120">
        <v>0</v>
      </c>
      <c r="G23" s="15" t="s">
        <v>108</v>
      </c>
      <c r="H23" s="15" t="s">
        <v>108</v>
      </c>
      <c r="I23" s="14" t="s">
        <v>200</v>
      </c>
      <c r="J23" s="20" t="s">
        <v>194</v>
      </c>
      <c r="K23" s="106"/>
      <c r="L23" s="106"/>
      <c r="M23" s="106"/>
      <c r="N23" s="109"/>
      <c r="O23" s="106"/>
      <c r="P23" s="106"/>
      <c r="Q23" s="106"/>
      <c r="R23" s="112"/>
      <c r="S23" s="116"/>
      <c r="T23" s="117"/>
      <c r="U23" s="13"/>
      <c r="V23" s="95"/>
      <c r="W23" s="95"/>
    </row>
    <row r="24" spans="1:23" ht="14.25" customHeight="1">
      <c r="A24" s="25"/>
      <c r="B24" s="97"/>
      <c r="C24" s="100"/>
      <c r="D24" s="100"/>
      <c r="E24" s="30">
        <v>2</v>
      </c>
      <c r="F24" s="121"/>
      <c r="G24" s="16" t="s">
        <v>108</v>
      </c>
      <c r="H24" s="16" t="s">
        <v>108</v>
      </c>
      <c r="I24" s="17" t="s">
        <v>108</v>
      </c>
      <c r="J24" s="21" t="s">
        <v>108</v>
      </c>
      <c r="K24" s="106"/>
      <c r="L24" s="106"/>
      <c r="M24" s="106"/>
      <c r="N24" s="109"/>
      <c r="O24" s="106"/>
      <c r="P24" s="106"/>
      <c r="Q24" s="106"/>
      <c r="R24" s="112"/>
      <c r="S24" s="116"/>
      <c r="T24" s="117"/>
      <c r="U24" s="13"/>
      <c r="V24" s="95"/>
      <c r="W24" s="95"/>
    </row>
    <row r="25" spans="1:23" ht="14.25" customHeight="1">
      <c r="A25" s="25"/>
      <c r="B25" s="97"/>
      <c r="C25" s="100"/>
      <c r="D25" s="101"/>
      <c r="E25" s="31">
        <v>3</v>
      </c>
      <c r="F25" s="122"/>
      <c r="G25" s="18" t="s">
        <v>108</v>
      </c>
      <c r="H25" s="18" t="s">
        <v>108</v>
      </c>
      <c r="I25" s="19" t="s">
        <v>108</v>
      </c>
      <c r="J25" s="22" t="s">
        <v>108</v>
      </c>
      <c r="K25" s="107"/>
      <c r="L25" s="107"/>
      <c r="M25" s="107"/>
      <c r="N25" s="110"/>
      <c r="O25" s="107"/>
      <c r="P25" s="107"/>
      <c r="Q25" s="107"/>
      <c r="R25" s="113"/>
      <c r="S25" s="118"/>
      <c r="T25" s="119"/>
      <c r="U25" s="13"/>
      <c r="V25" s="95"/>
      <c r="W25" s="95"/>
    </row>
    <row r="26" spans="1:23" ht="14.25" customHeight="1">
      <c r="A26" s="7"/>
      <c r="B26" s="97"/>
      <c r="C26" s="100"/>
      <c r="D26" s="99" t="s">
        <v>31</v>
      </c>
      <c r="E26" s="37">
        <v>1</v>
      </c>
      <c r="F26" s="102" t="s">
        <v>95</v>
      </c>
      <c r="G26" s="90" t="s">
        <v>113</v>
      </c>
      <c r="H26" s="90">
        <v>2</v>
      </c>
      <c r="I26" s="88" t="s">
        <v>206</v>
      </c>
      <c r="J26" s="89">
        <v>2.2000000000000002</v>
      </c>
      <c r="K26" s="105">
        <v>0</v>
      </c>
      <c r="L26" s="105">
        <v>0.91379310344827591</v>
      </c>
      <c r="M26" s="105">
        <v>0</v>
      </c>
      <c r="N26" s="108">
        <v>0.52</v>
      </c>
      <c r="O26" s="105">
        <v>0</v>
      </c>
      <c r="P26" s="105">
        <v>0</v>
      </c>
      <c r="Q26" s="105">
        <v>0</v>
      </c>
      <c r="R26" s="111">
        <v>81.534482758620697</v>
      </c>
      <c r="S26" s="114" t="s">
        <v>108</v>
      </c>
      <c r="T26" s="115"/>
      <c r="U26" s="13"/>
      <c r="V26" s="95"/>
      <c r="W26" s="95"/>
    </row>
    <row r="27" spans="1:23" ht="14.25" customHeight="1">
      <c r="A27" s="7"/>
      <c r="B27" s="97"/>
      <c r="C27" s="100"/>
      <c r="D27" s="100"/>
      <c r="E27" s="30">
        <v>2</v>
      </c>
      <c r="F27" s="103"/>
      <c r="G27" s="16" t="s">
        <v>96</v>
      </c>
      <c r="H27" s="16">
        <v>4</v>
      </c>
      <c r="I27" s="17"/>
      <c r="J27" s="21"/>
      <c r="K27" s="106"/>
      <c r="L27" s="106"/>
      <c r="M27" s="106"/>
      <c r="N27" s="109"/>
      <c r="O27" s="106"/>
      <c r="P27" s="106"/>
      <c r="Q27" s="106"/>
      <c r="R27" s="112"/>
      <c r="S27" s="116"/>
      <c r="T27" s="117"/>
      <c r="U27" s="13"/>
      <c r="V27" s="95"/>
      <c r="W27" s="95"/>
    </row>
    <row r="28" spans="1:23" ht="14.25" customHeight="1">
      <c r="A28" s="7"/>
      <c r="B28" s="97"/>
      <c r="C28" s="100"/>
      <c r="D28" s="100"/>
      <c r="E28" s="30">
        <v>3</v>
      </c>
      <c r="F28" s="104"/>
      <c r="G28" s="18" t="s">
        <v>89</v>
      </c>
      <c r="H28" s="18">
        <v>0.1</v>
      </c>
      <c r="I28" s="19"/>
      <c r="J28" s="22"/>
      <c r="K28" s="106"/>
      <c r="L28" s="106"/>
      <c r="M28" s="106"/>
      <c r="N28" s="109"/>
      <c r="O28" s="106"/>
      <c r="P28" s="106"/>
      <c r="Q28" s="106"/>
      <c r="R28" s="112"/>
      <c r="S28" s="116"/>
      <c r="T28" s="117"/>
      <c r="U28" s="13"/>
      <c r="V28" s="95"/>
      <c r="W28" s="95"/>
    </row>
    <row r="29" spans="1:23" ht="14.25" customHeight="1">
      <c r="A29" s="7"/>
      <c r="B29" s="97"/>
      <c r="C29" s="100"/>
      <c r="D29" s="100"/>
      <c r="E29" s="30">
        <v>1</v>
      </c>
      <c r="F29" s="120">
        <v>0</v>
      </c>
      <c r="G29" s="15" t="s">
        <v>108</v>
      </c>
      <c r="H29" s="15" t="s">
        <v>108</v>
      </c>
      <c r="I29" s="14" t="s">
        <v>108</v>
      </c>
      <c r="J29" s="20" t="s">
        <v>108</v>
      </c>
      <c r="K29" s="106"/>
      <c r="L29" s="106"/>
      <c r="M29" s="106"/>
      <c r="N29" s="109"/>
      <c r="O29" s="106"/>
      <c r="P29" s="106"/>
      <c r="Q29" s="106"/>
      <c r="R29" s="112"/>
      <c r="S29" s="116"/>
      <c r="T29" s="117"/>
      <c r="U29" s="13"/>
      <c r="V29" s="95"/>
      <c r="W29" s="95"/>
    </row>
    <row r="30" spans="1:23" ht="14.25" customHeight="1">
      <c r="A30" s="7"/>
      <c r="B30" s="97"/>
      <c r="C30" s="100"/>
      <c r="D30" s="100"/>
      <c r="E30" s="30">
        <v>2</v>
      </c>
      <c r="F30" s="121"/>
      <c r="G30" s="16" t="s">
        <v>108</v>
      </c>
      <c r="H30" s="16" t="s">
        <v>108</v>
      </c>
      <c r="I30" s="17" t="s">
        <v>108</v>
      </c>
      <c r="J30" s="21" t="s">
        <v>108</v>
      </c>
      <c r="K30" s="106"/>
      <c r="L30" s="106"/>
      <c r="M30" s="106"/>
      <c r="N30" s="109"/>
      <c r="O30" s="106"/>
      <c r="P30" s="106"/>
      <c r="Q30" s="106"/>
      <c r="R30" s="112"/>
      <c r="S30" s="116"/>
      <c r="T30" s="117"/>
      <c r="U30" s="13"/>
      <c r="V30" s="95"/>
      <c r="W30" s="95"/>
    </row>
    <row r="31" spans="1:23" ht="14.25" customHeight="1">
      <c r="A31" s="7"/>
      <c r="B31" s="98"/>
      <c r="C31" s="101"/>
      <c r="D31" s="101"/>
      <c r="E31" s="31">
        <v>3</v>
      </c>
      <c r="F31" s="122"/>
      <c r="G31" s="18" t="s">
        <v>108</v>
      </c>
      <c r="H31" s="18" t="s">
        <v>108</v>
      </c>
      <c r="I31" s="19" t="s">
        <v>108</v>
      </c>
      <c r="J31" s="22" t="s">
        <v>108</v>
      </c>
      <c r="K31" s="107"/>
      <c r="L31" s="107"/>
      <c r="M31" s="107"/>
      <c r="N31" s="110"/>
      <c r="O31" s="107"/>
      <c r="P31" s="107"/>
      <c r="Q31" s="107"/>
      <c r="R31" s="113"/>
      <c r="S31" s="118"/>
      <c r="T31" s="119"/>
      <c r="U31" s="13"/>
      <c r="V31" s="95"/>
      <c r="W31" s="95"/>
    </row>
    <row r="32" spans="1:23" ht="14.25" customHeight="1">
      <c r="A32" s="7"/>
      <c r="B32" s="96">
        <v>45700</v>
      </c>
      <c r="C32" s="99" t="s">
        <v>10</v>
      </c>
      <c r="D32" s="99" t="s">
        <v>30</v>
      </c>
      <c r="E32" s="37">
        <v>1</v>
      </c>
      <c r="F32" s="102" t="s">
        <v>155</v>
      </c>
      <c r="G32" s="15" t="s">
        <v>156</v>
      </c>
      <c r="H32" s="15" t="s">
        <v>108</v>
      </c>
      <c r="I32" s="14" t="s">
        <v>108</v>
      </c>
      <c r="J32" s="20" t="s">
        <v>108</v>
      </c>
      <c r="K32" s="105">
        <v>1.5</v>
      </c>
      <c r="L32" s="105">
        <v>0</v>
      </c>
      <c r="M32" s="105">
        <v>0</v>
      </c>
      <c r="N32" s="108">
        <v>0</v>
      </c>
      <c r="O32" s="105">
        <v>0</v>
      </c>
      <c r="P32" s="105">
        <v>1</v>
      </c>
      <c r="Q32" s="105">
        <v>20</v>
      </c>
      <c r="R32" s="111">
        <v>230</v>
      </c>
      <c r="S32" s="114" t="s">
        <v>108</v>
      </c>
      <c r="T32" s="115"/>
      <c r="U32" s="13"/>
      <c r="V32" s="95"/>
      <c r="W32" s="95"/>
    </row>
    <row r="33" spans="1:23" ht="14.25" customHeight="1">
      <c r="A33" s="7"/>
      <c r="B33" s="97"/>
      <c r="C33" s="100"/>
      <c r="D33" s="100"/>
      <c r="E33" s="30">
        <v>2</v>
      </c>
      <c r="F33" s="103"/>
      <c r="G33" s="16" t="s">
        <v>108</v>
      </c>
      <c r="H33" s="16" t="s">
        <v>108</v>
      </c>
      <c r="I33" s="17" t="s">
        <v>108</v>
      </c>
      <c r="J33" s="21" t="s">
        <v>108</v>
      </c>
      <c r="K33" s="106"/>
      <c r="L33" s="106"/>
      <c r="M33" s="106"/>
      <c r="N33" s="109"/>
      <c r="O33" s="106"/>
      <c r="P33" s="106"/>
      <c r="Q33" s="106"/>
      <c r="R33" s="112"/>
      <c r="S33" s="116"/>
      <c r="T33" s="117"/>
      <c r="U33" s="13"/>
      <c r="V33" s="95"/>
      <c r="W33" s="95"/>
    </row>
    <row r="34" spans="1:23" ht="14.25" customHeight="1">
      <c r="A34" s="7"/>
      <c r="B34" s="97"/>
      <c r="C34" s="100"/>
      <c r="D34" s="100"/>
      <c r="E34" s="30">
        <v>3</v>
      </c>
      <c r="F34" s="104"/>
      <c r="G34" s="18" t="s">
        <v>108</v>
      </c>
      <c r="H34" s="18" t="s">
        <v>108</v>
      </c>
      <c r="I34" s="19" t="s">
        <v>108</v>
      </c>
      <c r="J34" s="22" t="s">
        <v>108</v>
      </c>
      <c r="K34" s="106"/>
      <c r="L34" s="106"/>
      <c r="M34" s="106"/>
      <c r="N34" s="109"/>
      <c r="O34" s="106"/>
      <c r="P34" s="106"/>
      <c r="Q34" s="106"/>
      <c r="R34" s="112"/>
      <c r="S34" s="116"/>
      <c r="T34" s="117"/>
      <c r="U34" s="13"/>
      <c r="V34" s="95"/>
      <c r="W34" s="95"/>
    </row>
    <row r="35" spans="1:23" ht="14.25" customHeight="1">
      <c r="A35" s="7"/>
      <c r="B35" s="97"/>
      <c r="C35" s="100"/>
      <c r="D35" s="100"/>
      <c r="E35" s="30">
        <v>1</v>
      </c>
      <c r="F35" s="120" t="s">
        <v>191</v>
      </c>
      <c r="G35" s="15" t="s">
        <v>102</v>
      </c>
      <c r="H35" s="15" t="s">
        <v>66</v>
      </c>
      <c r="I35" s="14" t="s">
        <v>108</v>
      </c>
      <c r="J35" s="20" t="s">
        <v>108</v>
      </c>
      <c r="K35" s="106"/>
      <c r="L35" s="106"/>
      <c r="M35" s="106"/>
      <c r="N35" s="109"/>
      <c r="O35" s="106"/>
      <c r="P35" s="106"/>
      <c r="Q35" s="106"/>
      <c r="R35" s="112"/>
      <c r="S35" s="116"/>
      <c r="T35" s="117"/>
      <c r="U35" s="13"/>
      <c r="V35" s="95"/>
      <c r="W35" s="95"/>
    </row>
    <row r="36" spans="1:23" ht="14.25" customHeight="1">
      <c r="A36" s="7"/>
      <c r="B36" s="97"/>
      <c r="C36" s="100"/>
      <c r="D36" s="100"/>
      <c r="E36" s="30">
        <v>2</v>
      </c>
      <c r="F36" s="121"/>
      <c r="G36" s="16" t="s">
        <v>108</v>
      </c>
      <c r="H36" s="16" t="s">
        <v>108</v>
      </c>
      <c r="I36" s="17" t="s">
        <v>108</v>
      </c>
      <c r="J36" s="21" t="s">
        <v>108</v>
      </c>
      <c r="K36" s="106"/>
      <c r="L36" s="106"/>
      <c r="M36" s="106"/>
      <c r="N36" s="109"/>
      <c r="O36" s="106"/>
      <c r="P36" s="106"/>
      <c r="Q36" s="106"/>
      <c r="R36" s="112"/>
      <c r="S36" s="116"/>
      <c r="T36" s="117"/>
      <c r="U36" s="13"/>
      <c r="V36" s="95"/>
      <c r="W36" s="95"/>
    </row>
    <row r="37" spans="1:23" ht="14.25" customHeight="1">
      <c r="A37" s="7"/>
      <c r="B37" s="97"/>
      <c r="C37" s="100"/>
      <c r="D37" s="101"/>
      <c r="E37" s="31">
        <v>3</v>
      </c>
      <c r="F37" s="122"/>
      <c r="G37" s="18" t="s">
        <v>108</v>
      </c>
      <c r="H37" s="18" t="s">
        <v>108</v>
      </c>
      <c r="I37" s="19" t="s">
        <v>108</v>
      </c>
      <c r="J37" s="22" t="s">
        <v>108</v>
      </c>
      <c r="K37" s="107"/>
      <c r="L37" s="107"/>
      <c r="M37" s="107"/>
      <c r="N37" s="110"/>
      <c r="O37" s="107"/>
      <c r="P37" s="107"/>
      <c r="Q37" s="107"/>
      <c r="R37" s="113"/>
      <c r="S37" s="118"/>
      <c r="T37" s="119"/>
      <c r="U37" s="13"/>
      <c r="V37" s="95"/>
      <c r="W37" s="95"/>
    </row>
    <row r="38" spans="1:23" ht="14.25" customHeight="1">
      <c r="A38" s="7"/>
      <c r="B38" s="97"/>
      <c r="C38" s="100"/>
      <c r="D38" s="99" t="s">
        <v>31</v>
      </c>
      <c r="E38" s="37">
        <v>1</v>
      </c>
      <c r="F38" s="102" t="s">
        <v>110</v>
      </c>
      <c r="G38" s="15" t="s">
        <v>110</v>
      </c>
      <c r="H38" s="15" t="s">
        <v>189</v>
      </c>
      <c r="I38" s="14" t="s">
        <v>108</v>
      </c>
      <c r="J38" s="20" t="s">
        <v>108</v>
      </c>
      <c r="K38" s="105">
        <v>0.81</v>
      </c>
      <c r="L38" s="105">
        <v>0.60749999999999993</v>
      </c>
      <c r="M38" s="105">
        <v>0.63797468354430387</v>
      </c>
      <c r="N38" s="108">
        <v>0</v>
      </c>
      <c r="O38" s="105">
        <v>0</v>
      </c>
      <c r="P38" s="105">
        <v>0</v>
      </c>
      <c r="Q38" s="105">
        <v>0</v>
      </c>
      <c r="R38" s="111">
        <v>178.81946202531645</v>
      </c>
      <c r="S38" s="114" t="s">
        <v>108</v>
      </c>
      <c r="T38" s="115"/>
      <c r="U38" s="13"/>
      <c r="V38" s="95"/>
      <c r="W38" s="95"/>
    </row>
    <row r="39" spans="1:23" ht="14.25" customHeight="1">
      <c r="A39" s="7"/>
      <c r="B39" s="97"/>
      <c r="C39" s="100"/>
      <c r="D39" s="100"/>
      <c r="E39" s="30">
        <v>2</v>
      </c>
      <c r="F39" s="103"/>
      <c r="G39" s="16" t="s">
        <v>108</v>
      </c>
      <c r="H39" s="16" t="s">
        <v>108</v>
      </c>
      <c r="I39" s="17" t="s">
        <v>108</v>
      </c>
      <c r="J39" s="21" t="s">
        <v>108</v>
      </c>
      <c r="K39" s="106"/>
      <c r="L39" s="106"/>
      <c r="M39" s="106"/>
      <c r="N39" s="109"/>
      <c r="O39" s="106"/>
      <c r="P39" s="106"/>
      <c r="Q39" s="106"/>
      <c r="R39" s="112"/>
      <c r="S39" s="116"/>
      <c r="T39" s="117"/>
      <c r="U39" s="13"/>
      <c r="V39" s="95"/>
      <c r="W39" s="95"/>
    </row>
    <row r="40" spans="1:23" ht="14.25" customHeight="1">
      <c r="A40" s="7"/>
      <c r="B40" s="97"/>
      <c r="C40" s="100"/>
      <c r="D40" s="100"/>
      <c r="E40" s="30">
        <v>3</v>
      </c>
      <c r="F40" s="104"/>
      <c r="G40" s="18" t="s">
        <v>108</v>
      </c>
      <c r="H40" s="18" t="s">
        <v>108</v>
      </c>
      <c r="I40" s="19" t="s">
        <v>108</v>
      </c>
      <c r="J40" s="22" t="s">
        <v>108</v>
      </c>
      <c r="K40" s="106"/>
      <c r="L40" s="106"/>
      <c r="M40" s="106"/>
      <c r="N40" s="109"/>
      <c r="O40" s="106"/>
      <c r="P40" s="106"/>
      <c r="Q40" s="106"/>
      <c r="R40" s="112"/>
      <c r="S40" s="116"/>
      <c r="T40" s="117"/>
      <c r="U40" s="13"/>
      <c r="V40" s="95"/>
      <c r="W40" s="95"/>
    </row>
    <row r="41" spans="1:23" ht="14.25" customHeight="1">
      <c r="A41" s="7"/>
      <c r="B41" s="97"/>
      <c r="C41" s="100"/>
      <c r="D41" s="100"/>
      <c r="E41" s="30">
        <v>1</v>
      </c>
      <c r="F41" s="120" t="s">
        <v>52</v>
      </c>
      <c r="G41" s="15" t="s">
        <v>52</v>
      </c>
      <c r="H41" s="15" t="s">
        <v>128</v>
      </c>
      <c r="I41" s="14" t="s">
        <v>108</v>
      </c>
      <c r="J41" s="20" t="s">
        <v>108</v>
      </c>
      <c r="K41" s="106"/>
      <c r="L41" s="106"/>
      <c r="M41" s="106"/>
      <c r="N41" s="109"/>
      <c r="O41" s="106"/>
      <c r="P41" s="106"/>
      <c r="Q41" s="106"/>
      <c r="R41" s="112"/>
      <c r="S41" s="116"/>
      <c r="T41" s="117"/>
      <c r="U41" s="13"/>
      <c r="V41" s="95"/>
      <c r="W41" s="95"/>
    </row>
    <row r="42" spans="1:23" ht="14.25" customHeight="1">
      <c r="A42" s="7"/>
      <c r="B42" s="97"/>
      <c r="C42" s="100"/>
      <c r="D42" s="100"/>
      <c r="E42" s="30">
        <v>2</v>
      </c>
      <c r="F42" s="121"/>
      <c r="G42" s="16" t="s">
        <v>108</v>
      </c>
      <c r="H42" s="16" t="s">
        <v>108</v>
      </c>
      <c r="I42" s="17" t="s">
        <v>108</v>
      </c>
      <c r="J42" s="21" t="s">
        <v>108</v>
      </c>
      <c r="K42" s="106"/>
      <c r="L42" s="106"/>
      <c r="M42" s="106"/>
      <c r="N42" s="109"/>
      <c r="O42" s="106"/>
      <c r="P42" s="106"/>
      <c r="Q42" s="106"/>
      <c r="R42" s="112"/>
      <c r="S42" s="116"/>
      <c r="T42" s="117"/>
      <c r="U42" s="13"/>
      <c r="V42" s="95"/>
      <c r="W42" s="95"/>
    </row>
    <row r="43" spans="1:23" ht="14.25" customHeight="1">
      <c r="A43" s="7"/>
      <c r="B43" s="98"/>
      <c r="C43" s="101"/>
      <c r="D43" s="101"/>
      <c r="E43" s="31">
        <v>3</v>
      </c>
      <c r="F43" s="122"/>
      <c r="G43" s="18" t="s">
        <v>108</v>
      </c>
      <c r="H43" s="18" t="s">
        <v>108</v>
      </c>
      <c r="I43" s="19" t="s">
        <v>108</v>
      </c>
      <c r="J43" s="22" t="s">
        <v>108</v>
      </c>
      <c r="K43" s="107"/>
      <c r="L43" s="107"/>
      <c r="M43" s="107"/>
      <c r="N43" s="110"/>
      <c r="O43" s="107"/>
      <c r="P43" s="107"/>
      <c r="Q43" s="107"/>
      <c r="R43" s="113"/>
      <c r="S43" s="118"/>
      <c r="T43" s="119"/>
      <c r="U43" s="13"/>
      <c r="V43" s="95"/>
      <c r="W43" s="95"/>
    </row>
    <row r="44" spans="1:23" ht="14.25" customHeight="1">
      <c r="A44" s="7"/>
      <c r="B44" s="96">
        <v>45701</v>
      </c>
      <c r="C44" s="99" t="s">
        <v>11</v>
      </c>
      <c r="D44" s="99" t="s">
        <v>30</v>
      </c>
      <c r="E44" s="37">
        <v>1</v>
      </c>
      <c r="F44" s="102" t="s">
        <v>132</v>
      </c>
      <c r="G44" s="15" t="s">
        <v>79</v>
      </c>
      <c r="H44" s="15" t="s">
        <v>158</v>
      </c>
      <c r="I44" s="14" t="s">
        <v>50</v>
      </c>
      <c r="J44" s="20">
        <v>1.5</v>
      </c>
      <c r="K44" s="105">
        <v>2.1520000000000001</v>
      </c>
      <c r="L44" s="105">
        <v>0.54285714285714293</v>
      </c>
      <c r="M44" s="105">
        <v>0</v>
      </c>
      <c r="N44" s="108">
        <v>0.3125</v>
      </c>
      <c r="O44" s="105">
        <v>0</v>
      </c>
      <c r="P44" s="105">
        <v>0</v>
      </c>
      <c r="Q44" s="105">
        <v>0</v>
      </c>
      <c r="R44" s="111">
        <v>199.16678571428574</v>
      </c>
      <c r="S44" s="114" t="s">
        <v>108</v>
      </c>
      <c r="T44" s="115"/>
      <c r="U44" s="13"/>
      <c r="V44" s="95"/>
      <c r="W44" s="95"/>
    </row>
    <row r="45" spans="1:23" ht="14.25" customHeight="1">
      <c r="A45" s="7"/>
      <c r="B45" s="97"/>
      <c r="C45" s="100"/>
      <c r="D45" s="100"/>
      <c r="E45" s="30">
        <v>2</v>
      </c>
      <c r="F45" s="103"/>
      <c r="G45" s="16" t="s">
        <v>58</v>
      </c>
      <c r="H45" s="16">
        <v>2</v>
      </c>
      <c r="I45" s="17" t="s">
        <v>39</v>
      </c>
      <c r="J45" s="21">
        <v>3</v>
      </c>
      <c r="K45" s="106"/>
      <c r="L45" s="106"/>
      <c r="M45" s="106"/>
      <c r="N45" s="109"/>
      <c r="O45" s="106"/>
      <c r="P45" s="106"/>
      <c r="Q45" s="106"/>
      <c r="R45" s="112"/>
      <c r="S45" s="116"/>
      <c r="T45" s="117"/>
      <c r="U45" s="13"/>
      <c r="V45" s="95"/>
      <c r="W45" s="95"/>
    </row>
    <row r="46" spans="1:23" ht="14.25" customHeight="1">
      <c r="A46" s="7"/>
      <c r="B46" s="97"/>
      <c r="C46" s="100"/>
      <c r="D46" s="100"/>
      <c r="E46" s="30">
        <v>3</v>
      </c>
      <c r="F46" s="104"/>
      <c r="G46" s="18" t="s">
        <v>54</v>
      </c>
      <c r="H46" s="18" t="s">
        <v>47</v>
      </c>
      <c r="I46" s="19" t="s">
        <v>108</v>
      </c>
      <c r="J46" s="22" t="s">
        <v>108</v>
      </c>
      <c r="K46" s="106"/>
      <c r="L46" s="106"/>
      <c r="M46" s="106"/>
      <c r="N46" s="109"/>
      <c r="O46" s="106"/>
      <c r="P46" s="106"/>
      <c r="Q46" s="106"/>
      <c r="R46" s="112"/>
      <c r="S46" s="116"/>
      <c r="T46" s="117"/>
      <c r="U46" s="13"/>
      <c r="V46" s="95"/>
      <c r="W46" s="95"/>
    </row>
    <row r="47" spans="1:23" ht="14.25" customHeight="1">
      <c r="A47" s="7"/>
      <c r="B47" s="97"/>
      <c r="C47" s="100"/>
      <c r="D47" s="100"/>
      <c r="E47" s="30">
        <v>1</v>
      </c>
      <c r="F47" s="120">
        <v>0</v>
      </c>
      <c r="G47" s="15" t="s">
        <v>108</v>
      </c>
      <c r="H47" s="15" t="s">
        <v>108</v>
      </c>
      <c r="I47" s="14" t="s">
        <v>108</v>
      </c>
      <c r="J47" s="20" t="s">
        <v>108</v>
      </c>
      <c r="K47" s="106"/>
      <c r="L47" s="106"/>
      <c r="M47" s="106"/>
      <c r="N47" s="109"/>
      <c r="O47" s="106"/>
      <c r="P47" s="106"/>
      <c r="Q47" s="106"/>
      <c r="R47" s="112"/>
      <c r="S47" s="116"/>
      <c r="T47" s="117"/>
      <c r="U47" s="13"/>
      <c r="V47" s="95"/>
      <c r="W47" s="95"/>
    </row>
    <row r="48" spans="1:23" ht="14.25" customHeight="1">
      <c r="A48" s="7"/>
      <c r="B48" s="97"/>
      <c r="C48" s="100"/>
      <c r="D48" s="100"/>
      <c r="E48" s="30">
        <v>2</v>
      </c>
      <c r="F48" s="121"/>
      <c r="G48" s="16" t="s">
        <v>108</v>
      </c>
      <c r="H48" s="16" t="s">
        <v>108</v>
      </c>
      <c r="I48" s="17" t="s">
        <v>108</v>
      </c>
      <c r="J48" s="21" t="s">
        <v>108</v>
      </c>
      <c r="K48" s="106"/>
      <c r="L48" s="106"/>
      <c r="M48" s="106"/>
      <c r="N48" s="109"/>
      <c r="O48" s="106"/>
      <c r="P48" s="106"/>
      <c r="Q48" s="106"/>
      <c r="R48" s="112"/>
      <c r="S48" s="116"/>
      <c r="T48" s="117"/>
      <c r="U48" s="13"/>
      <c r="V48" s="95"/>
      <c r="W48" s="95"/>
    </row>
    <row r="49" spans="1:23" ht="14.25" customHeight="1">
      <c r="A49" s="7"/>
      <c r="B49" s="97"/>
      <c r="C49" s="100"/>
      <c r="D49" s="101"/>
      <c r="E49" s="31">
        <v>3</v>
      </c>
      <c r="F49" s="122"/>
      <c r="G49" s="18" t="s">
        <v>108</v>
      </c>
      <c r="H49" s="18" t="s">
        <v>108</v>
      </c>
      <c r="I49" s="19" t="s">
        <v>108</v>
      </c>
      <c r="J49" s="22" t="s">
        <v>108</v>
      </c>
      <c r="K49" s="107"/>
      <c r="L49" s="107"/>
      <c r="M49" s="107"/>
      <c r="N49" s="110"/>
      <c r="O49" s="107"/>
      <c r="P49" s="107"/>
      <c r="Q49" s="107"/>
      <c r="R49" s="113"/>
      <c r="S49" s="118"/>
      <c r="T49" s="119"/>
      <c r="U49" s="13"/>
      <c r="V49" s="95"/>
      <c r="W49" s="95"/>
    </row>
    <row r="50" spans="1:23" ht="14.25" customHeight="1">
      <c r="A50" s="7"/>
      <c r="B50" s="97"/>
      <c r="C50" s="100"/>
      <c r="D50" s="99" t="s">
        <v>31</v>
      </c>
      <c r="E50" s="37">
        <v>1</v>
      </c>
      <c r="F50" s="102" t="s">
        <v>127</v>
      </c>
      <c r="G50" s="15" t="s">
        <v>74</v>
      </c>
      <c r="H50" s="15" t="s">
        <v>159</v>
      </c>
      <c r="I50" s="14" t="s">
        <v>108</v>
      </c>
      <c r="J50" s="20" t="s">
        <v>108</v>
      </c>
      <c r="K50" s="105">
        <v>0</v>
      </c>
      <c r="L50" s="105">
        <v>0</v>
      </c>
      <c r="M50" s="105">
        <v>0</v>
      </c>
      <c r="N50" s="108">
        <v>0</v>
      </c>
      <c r="O50" s="105">
        <v>1</v>
      </c>
      <c r="P50" s="105">
        <v>0</v>
      </c>
      <c r="Q50" s="105">
        <v>0</v>
      </c>
      <c r="R50" s="111">
        <v>60</v>
      </c>
      <c r="S50" s="114" t="s">
        <v>160</v>
      </c>
      <c r="T50" s="115"/>
      <c r="U50" s="13"/>
      <c r="V50" s="95"/>
      <c r="W50" s="95"/>
    </row>
    <row r="51" spans="1:23" ht="14.25" customHeight="1">
      <c r="A51" s="7"/>
      <c r="B51" s="97"/>
      <c r="C51" s="100"/>
      <c r="D51" s="100"/>
      <c r="E51" s="30">
        <v>2</v>
      </c>
      <c r="F51" s="103"/>
      <c r="G51" s="16" t="s">
        <v>108</v>
      </c>
      <c r="H51" s="16" t="s">
        <v>108</v>
      </c>
      <c r="I51" s="17" t="s">
        <v>108</v>
      </c>
      <c r="J51" s="21" t="s">
        <v>108</v>
      </c>
      <c r="K51" s="106"/>
      <c r="L51" s="106"/>
      <c r="M51" s="106"/>
      <c r="N51" s="109"/>
      <c r="O51" s="106"/>
      <c r="P51" s="106"/>
      <c r="Q51" s="106"/>
      <c r="R51" s="112"/>
      <c r="S51" s="116"/>
      <c r="T51" s="117"/>
      <c r="U51" s="13"/>
      <c r="V51" s="95"/>
      <c r="W51" s="95"/>
    </row>
    <row r="52" spans="1:23" ht="14.25" customHeight="1">
      <c r="A52" s="7"/>
      <c r="B52" s="97"/>
      <c r="C52" s="100"/>
      <c r="D52" s="100"/>
      <c r="E52" s="30">
        <v>3</v>
      </c>
      <c r="F52" s="104"/>
      <c r="G52" s="18" t="s">
        <v>108</v>
      </c>
      <c r="H52" s="18" t="s">
        <v>108</v>
      </c>
      <c r="I52" s="19" t="s">
        <v>108</v>
      </c>
      <c r="J52" s="22" t="s">
        <v>108</v>
      </c>
      <c r="K52" s="106"/>
      <c r="L52" s="106"/>
      <c r="M52" s="106"/>
      <c r="N52" s="109"/>
      <c r="O52" s="106"/>
      <c r="P52" s="106"/>
      <c r="Q52" s="106"/>
      <c r="R52" s="112"/>
      <c r="S52" s="116"/>
      <c r="T52" s="117"/>
      <c r="U52" s="13"/>
      <c r="V52" s="95"/>
      <c r="W52" s="95"/>
    </row>
    <row r="53" spans="1:23" ht="14.25" customHeight="1">
      <c r="A53" s="7"/>
      <c r="B53" s="97"/>
      <c r="C53" s="100"/>
      <c r="D53" s="100"/>
      <c r="E53" s="30">
        <v>1</v>
      </c>
      <c r="F53" s="120">
        <v>0</v>
      </c>
      <c r="G53" s="15" t="s">
        <v>108</v>
      </c>
      <c r="H53" s="15" t="s">
        <v>108</v>
      </c>
      <c r="I53" s="14" t="s">
        <v>108</v>
      </c>
      <c r="J53" s="20" t="s">
        <v>108</v>
      </c>
      <c r="K53" s="106"/>
      <c r="L53" s="106"/>
      <c r="M53" s="106"/>
      <c r="N53" s="109"/>
      <c r="O53" s="106"/>
      <c r="P53" s="106"/>
      <c r="Q53" s="106"/>
      <c r="R53" s="112"/>
      <c r="S53" s="116"/>
      <c r="T53" s="117"/>
      <c r="U53" s="13"/>
      <c r="V53" s="95"/>
      <c r="W53" s="95"/>
    </row>
    <row r="54" spans="1:23" ht="14.25" customHeight="1">
      <c r="A54" s="7"/>
      <c r="B54" s="97"/>
      <c r="C54" s="100"/>
      <c r="D54" s="100"/>
      <c r="E54" s="30">
        <v>2</v>
      </c>
      <c r="F54" s="121"/>
      <c r="G54" s="16" t="s">
        <v>108</v>
      </c>
      <c r="H54" s="16" t="s">
        <v>108</v>
      </c>
      <c r="I54" s="17" t="s">
        <v>108</v>
      </c>
      <c r="J54" s="21" t="s">
        <v>108</v>
      </c>
      <c r="K54" s="106"/>
      <c r="L54" s="106"/>
      <c r="M54" s="106"/>
      <c r="N54" s="109"/>
      <c r="O54" s="106"/>
      <c r="P54" s="106"/>
      <c r="Q54" s="106"/>
      <c r="R54" s="112"/>
      <c r="S54" s="116"/>
      <c r="T54" s="117"/>
      <c r="U54" s="13"/>
      <c r="V54" s="95"/>
      <c r="W54" s="95"/>
    </row>
    <row r="55" spans="1:23" ht="14.25" customHeight="1">
      <c r="A55" s="7"/>
      <c r="B55" s="98"/>
      <c r="C55" s="101"/>
      <c r="D55" s="101"/>
      <c r="E55" s="31">
        <v>3</v>
      </c>
      <c r="F55" s="122"/>
      <c r="G55" s="18" t="s">
        <v>108</v>
      </c>
      <c r="H55" s="18" t="s">
        <v>108</v>
      </c>
      <c r="I55" s="19" t="s">
        <v>108</v>
      </c>
      <c r="J55" s="22" t="s">
        <v>108</v>
      </c>
      <c r="K55" s="107"/>
      <c r="L55" s="107"/>
      <c r="M55" s="107"/>
      <c r="N55" s="110"/>
      <c r="O55" s="107"/>
      <c r="P55" s="107"/>
      <c r="Q55" s="107"/>
      <c r="R55" s="113"/>
      <c r="S55" s="118"/>
      <c r="T55" s="119"/>
      <c r="U55" s="13"/>
      <c r="V55" s="95"/>
      <c r="W55" s="95"/>
    </row>
    <row r="56" spans="1:23" ht="14.25" customHeight="1">
      <c r="A56" s="7"/>
      <c r="B56" s="96">
        <v>45702</v>
      </c>
      <c r="C56" s="129" t="s">
        <v>12</v>
      </c>
      <c r="D56" s="99" t="s">
        <v>30</v>
      </c>
      <c r="E56" s="37">
        <v>1</v>
      </c>
      <c r="F56" s="102" t="s">
        <v>161</v>
      </c>
      <c r="G56" s="15" t="s">
        <v>69</v>
      </c>
      <c r="H56" s="15" t="s">
        <v>162</v>
      </c>
      <c r="I56" s="14" t="s">
        <v>51</v>
      </c>
      <c r="J56" s="20">
        <v>1.2</v>
      </c>
      <c r="K56" s="105">
        <v>1.26</v>
      </c>
      <c r="L56" s="105">
        <v>0.54285714285714293</v>
      </c>
      <c r="M56" s="105">
        <v>0</v>
      </c>
      <c r="N56" s="108">
        <v>0.31000000000000005</v>
      </c>
      <c r="O56" s="105">
        <v>0</v>
      </c>
      <c r="P56" s="105">
        <v>0</v>
      </c>
      <c r="Q56" s="105">
        <v>0</v>
      </c>
      <c r="R56" s="111">
        <v>136.66428571428571</v>
      </c>
      <c r="S56" s="114" t="s">
        <v>108</v>
      </c>
      <c r="T56" s="115"/>
      <c r="U56" s="13"/>
      <c r="V56" s="95"/>
      <c r="W56" s="95"/>
    </row>
    <row r="57" spans="1:23" ht="14.25" customHeight="1">
      <c r="A57" s="7"/>
      <c r="B57" s="97"/>
      <c r="C57" s="130"/>
      <c r="D57" s="100"/>
      <c r="E57" s="30">
        <v>2</v>
      </c>
      <c r="F57" s="103"/>
      <c r="G57" s="16" t="s">
        <v>40</v>
      </c>
      <c r="H57" s="16">
        <v>1.5</v>
      </c>
      <c r="I57" s="17" t="s">
        <v>41</v>
      </c>
      <c r="J57" s="21">
        <v>0.2</v>
      </c>
      <c r="K57" s="106"/>
      <c r="L57" s="106"/>
      <c r="M57" s="106"/>
      <c r="N57" s="109"/>
      <c r="O57" s="106"/>
      <c r="P57" s="106"/>
      <c r="Q57" s="106"/>
      <c r="R57" s="112"/>
      <c r="S57" s="116"/>
      <c r="T57" s="117"/>
      <c r="U57" s="13"/>
      <c r="V57" s="95"/>
      <c r="W57" s="95"/>
    </row>
    <row r="58" spans="1:23" ht="14.25" customHeight="1">
      <c r="A58" s="7"/>
      <c r="B58" s="97"/>
      <c r="C58" s="130"/>
      <c r="D58" s="100"/>
      <c r="E58" s="30">
        <v>3</v>
      </c>
      <c r="F58" s="104"/>
      <c r="G58" s="18" t="s">
        <v>70</v>
      </c>
      <c r="H58" s="18">
        <v>1</v>
      </c>
      <c r="I58" s="86" t="s">
        <v>195</v>
      </c>
      <c r="J58" s="87" t="s">
        <v>196</v>
      </c>
      <c r="K58" s="106"/>
      <c r="L58" s="106"/>
      <c r="M58" s="106"/>
      <c r="N58" s="109"/>
      <c r="O58" s="106"/>
      <c r="P58" s="106"/>
      <c r="Q58" s="106"/>
      <c r="R58" s="112"/>
      <c r="S58" s="116"/>
      <c r="T58" s="117"/>
      <c r="U58" s="13"/>
      <c r="V58" s="95"/>
      <c r="W58" s="95"/>
    </row>
    <row r="59" spans="1:23" ht="14.25" customHeight="1">
      <c r="A59" s="7"/>
      <c r="B59" s="97"/>
      <c r="C59" s="130"/>
      <c r="D59" s="100"/>
      <c r="E59" s="30">
        <v>1</v>
      </c>
      <c r="F59" s="120">
        <v>0</v>
      </c>
      <c r="G59" s="15" t="s">
        <v>108</v>
      </c>
      <c r="H59" s="15" t="s">
        <v>108</v>
      </c>
      <c r="I59" s="14" t="s">
        <v>108</v>
      </c>
      <c r="J59" s="20" t="s">
        <v>108</v>
      </c>
      <c r="K59" s="106"/>
      <c r="L59" s="106"/>
      <c r="M59" s="106"/>
      <c r="N59" s="109"/>
      <c r="O59" s="106"/>
      <c r="P59" s="106"/>
      <c r="Q59" s="106"/>
      <c r="R59" s="112"/>
      <c r="S59" s="116"/>
      <c r="T59" s="117"/>
      <c r="U59" s="13"/>
      <c r="V59" s="95"/>
      <c r="W59" s="95"/>
    </row>
    <row r="60" spans="1:23" ht="14.25" customHeight="1">
      <c r="A60" s="7"/>
      <c r="B60" s="97"/>
      <c r="C60" s="130"/>
      <c r="D60" s="100"/>
      <c r="E60" s="30">
        <v>2</v>
      </c>
      <c r="F60" s="121"/>
      <c r="G60" s="16" t="s">
        <v>108</v>
      </c>
      <c r="H60" s="16" t="s">
        <v>108</v>
      </c>
      <c r="I60" s="17" t="s">
        <v>108</v>
      </c>
      <c r="J60" s="21" t="s">
        <v>108</v>
      </c>
      <c r="K60" s="106"/>
      <c r="L60" s="106"/>
      <c r="M60" s="106"/>
      <c r="N60" s="109"/>
      <c r="O60" s="106"/>
      <c r="P60" s="106"/>
      <c r="Q60" s="106"/>
      <c r="R60" s="112"/>
      <c r="S60" s="116"/>
      <c r="T60" s="117"/>
      <c r="U60" s="13"/>
      <c r="V60" s="95"/>
      <c r="W60" s="95"/>
    </row>
    <row r="61" spans="1:23" ht="14.25" customHeight="1">
      <c r="A61" s="7"/>
      <c r="B61" s="97"/>
      <c r="C61" s="130"/>
      <c r="D61" s="101"/>
      <c r="E61" s="31">
        <v>3</v>
      </c>
      <c r="F61" s="122"/>
      <c r="G61" s="18" t="s">
        <v>108</v>
      </c>
      <c r="H61" s="18" t="s">
        <v>108</v>
      </c>
      <c r="I61" s="19" t="s">
        <v>108</v>
      </c>
      <c r="J61" s="22" t="s">
        <v>108</v>
      </c>
      <c r="K61" s="107"/>
      <c r="L61" s="107"/>
      <c r="M61" s="107"/>
      <c r="N61" s="110"/>
      <c r="O61" s="107"/>
      <c r="P61" s="107"/>
      <c r="Q61" s="107"/>
      <c r="R61" s="113"/>
      <c r="S61" s="118"/>
      <c r="T61" s="119"/>
      <c r="U61" s="13"/>
      <c r="V61" s="95"/>
      <c r="W61" s="95"/>
    </row>
    <row r="62" spans="1:23" ht="14.25" customHeight="1">
      <c r="A62" s="7"/>
      <c r="B62" s="97"/>
      <c r="C62" s="130"/>
      <c r="D62" s="99" t="s">
        <v>31</v>
      </c>
      <c r="E62" s="37">
        <v>1</v>
      </c>
      <c r="F62" s="102" t="s">
        <v>163</v>
      </c>
      <c r="G62" s="15" t="s">
        <v>84</v>
      </c>
      <c r="H62" s="15">
        <v>2</v>
      </c>
      <c r="I62" s="14" t="s">
        <v>108</v>
      </c>
      <c r="J62" s="20" t="s">
        <v>108</v>
      </c>
      <c r="K62" s="105">
        <v>2.25</v>
      </c>
      <c r="L62" s="105">
        <v>0</v>
      </c>
      <c r="M62" s="105">
        <v>0</v>
      </c>
      <c r="N62" s="108">
        <v>0</v>
      </c>
      <c r="O62" s="105">
        <v>0.50600000000000001</v>
      </c>
      <c r="P62" s="105">
        <v>0</v>
      </c>
      <c r="Q62" s="105">
        <v>25</v>
      </c>
      <c r="R62" s="111">
        <v>287.86</v>
      </c>
      <c r="S62" s="114" t="s">
        <v>164</v>
      </c>
      <c r="T62" s="115"/>
      <c r="U62" s="13"/>
      <c r="V62" s="95"/>
      <c r="W62" s="95"/>
    </row>
    <row r="63" spans="1:23" ht="14.25" customHeight="1">
      <c r="A63" s="7"/>
      <c r="B63" s="97"/>
      <c r="C63" s="130"/>
      <c r="D63" s="100"/>
      <c r="E63" s="30">
        <v>2</v>
      </c>
      <c r="F63" s="103"/>
      <c r="G63" s="16" t="s">
        <v>97</v>
      </c>
      <c r="H63" s="16">
        <v>2</v>
      </c>
      <c r="I63" s="17" t="s">
        <v>108</v>
      </c>
      <c r="J63" s="21" t="s">
        <v>108</v>
      </c>
      <c r="K63" s="106"/>
      <c r="L63" s="106"/>
      <c r="M63" s="106"/>
      <c r="N63" s="109"/>
      <c r="O63" s="106"/>
      <c r="P63" s="106"/>
      <c r="Q63" s="106"/>
      <c r="R63" s="112"/>
      <c r="S63" s="116"/>
      <c r="T63" s="117"/>
      <c r="U63" s="13"/>
      <c r="V63" s="95"/>
      <c r="W63" s="95"/>
    </row>
    <row r="64" spans="1:23" ht="14.25" customHeight="1">
      <c r="A64" s="7"/>
      <c r="B64" s="97"/>
      <c r="C64" s="130"/>
      <c r="D64" s="100"/>
      <c r="E64" s="30">
        <v>3</v>
      </c>
      <c r="F64" s="104"/>
      <c r="G64" s="18" t="s">
        <v>67</v>
      </c>
      <c r="H64" s="18">
        <v>2</v>
      </c>
      <c r="I64" s="19" t="s">
        <v>108</v>
      </c>
      <c r="J64" s="22" t="s">
        <v>108</v>
      </c>
      <c r="K64" s="106"/>
      <c r="L64" s="106"/>
      <c r="M64" s="106"/>
      <c r="N64" s="109"/>
      <c r="O64" s="106"/>
      <c r="P64" s="106"/>
      <c r="Q64" s="106"/>
      <c r="R64" s="112"/>
      <c r="S64" s="116"/>
      <c r="T64" s="117"/>
      <c r="U64" s="13"/>
      <c r="V64" s="95"/>
      <c r="W64" s="95"/>
    </row>
    <row r="65" spans="1:23" ht="14.25" customHeight="1">
      <c r="A65" s="7"/>
      <c r="B65" s="97"/>
      <c r="C65" s="130"/>
      <c r="D65" s="100"/>
      <c r="E65" s="30">
        <v>1</v>
      </c>
      <c r="F65" s="120" t="s">
        <v>74</v>
      </c>
      <c r="G65" s="15" t="s">
        <v>74</v>
      </c>
      <c r="H65" s="15" t="s">
        <v>165</v>
      </c>
      <c r="I65" s="14" t="s">
        <v>108</v>
      </c>
      <c r="J65" s="20" t="s">
        <v>108</v>
      </c>
      <c r="K65" s="106"/>
      <c r="L65" s="106"/>
      <c r="M65" s="106"/>
      <c r="N65" s="109"/>
      <c r="O65" s="106"/>
      <c r="P65" s="106"/>
      <c r="Q65" s="106"/>
      <c r="R65" s="112"/>
      <c r="S65" s="116"/>
      <c r="T65" s="117"/>
      <c r="U65" s="13"/>
      <c r="V65" s="95"/>
      <c r="W65" s="95"/>
    </row>
    <row r="66" spans="1:23" ht="14.25" customHeight="1">
      <c r="A66" s="7"/>
      <c r="B66" s="97"/>
      <c r="C66" s="130"/>
      <c r="D66" s="100"/>
      <c r="E66" s="30">
        <v>2</v>
      </c>
      <c r="F66" s="121"/>
      <c r="G66" s="16" t="s">
        <v>108</v>
      </c>
      <c r="H66" s="16" t="s">
        <v>108</v>
      </c>
      <c r="I66" s="17" t="s">
        <v>108</v>
      </c>
      <c r="J66" s="21" t="s">
        <v>108</v>
      </c>
      <c r="K66" s="106"/>
      <c r="L66" s="106"/>
      <c r="M66" s="106"/>
      <c r="N66" s="109"/>
      <c r="O66" s="106"/>
      <c r="P66" s="106"/>
      <c r="Q66" s="106"/>
      <c r="R66" s="112"/>
      <c r="S66" s="116"/>
      <c r="T66" s="117"/>
      <c r="U66" s="13"/>
      <c r="V66" s="95"/>
      <c r="W66" s="95"/>
    </row>
    <row r="67" spans="1:23" ht="14.25" customHeight="1">
      <c r="A67" s="7"/>
      <c r="B67" s="98"/>
      <c r="C67" s="131"/>
      <c r="D67" s="101"/>
      <c r="E67" s="31">
        <v>3</v>
      </c>
      <c r="F67" s="122"/>
      <c r="G67" s="18" t="s">
        <v>108</v>
      </c>
      <c r="H67" s="18" t="s">
        <v>108</v>
      </c>
      <c r="I67" s="19" t="s">
        <v>108</v>
      </c>
      <c r="J67" s="22" t="s">
        <v>108</v>
      </c>
      <c r="K67" s="107"/>
      <c r="L67" s="107"/>
      <c r="M67" s="107"/>
      <c r="N67" s="110"/>
      <c r="O67" s="107"/>
      <c r="P67" s="107"/>
      <c r="Q67" s="107"/>
      <c r="R67" s="113"/>
      <c r="S67" s="118"/>
      <c r="T67" s="119"/>
      <c r="U67" s="13"/>
      <c r="V67" s="95"/>
      <c r="W67" s="95"/>
    </row>
    <row r="68" spans="1:23" ht="14.25" hidden="1" customHeight="1">
      <c r="A68" s="7"/>
      <c r="B68" s="96">
        <v>45703</v>
      </c>
      <c r="C68" s="129" t="s">
        <v>45</v>
      </c>
      <c r="D68" s="99" t="s">
        <v>30</v>
      </c>
      <c r="E68" s="37">
        <v>1</v>
      </c>
      <c r="F68" s="102">
        <v>0</v>
      </c>
      <c r="G68" s="15" t="s">
        <v>108</v>
      </c>
      <c r="H68" s="15" t="s">
        <v>108</v>
      </c>
      <c r="I68" s="14" t="s">
        <v>108</v>
      </c>
      <c r="J68" s="20" t="s">
        <v>108</v>
      </c>
      <c r="K68" s="105">
        <v>0</v>
      </c>
      <c r="L68" s="105">
        <v>0</v>
      </c>
      <c r="M68" s="105">
        <v>0</v>
      </c>
      <c r="N68" s="108">
        <v>0</v>
      </c>
      <c r="O68" s="105">
        <v>0</v>
      </c>
      <c r="P68" s="105">
        <v>0</v>
      </c>
      <c r="Q68" s="105">
        <v>0</v>
      </c>
      <c r="R68" s="111">
        <v>0</v>
      </c>
      <c r="S68" s="114" t="s">
        <v>108</v>
      </c>
      <c r="T68" s="115"/>
      <c r="U68" s="13"/>
    </row>
    <row r="69" spans="1:23" ht="14.25" hidden="1" customHeight="1">
      <c r="A69" s="7"/>
      <c r="B69" s="97"/>
      <c r="C69" s="130"/>
      <c r="D69" s="100"/>
      <c r="E69" s="30">
        <v>2</v>
      </c>
      <c r="F69" s="103"/>
      <c r="G69" s="16" t="s">
        <v>108</v>
      </c>
      <c r="H69" s="16" t="s">
        <v>108</v>
      </c>
      <c r="I69" s="17" t="s">
        <v>108</v>
      </c>
      <c r="J69" s="21" t="s">
        <v>108</v>
      </c>
      <c r="K69" s="106"/>
      <c r="L69" s="106"/>
      <c r="M69" s="106"/>
      <c r="N69" s="109"/>
      <c r="O69" s="106"/>
      <c r="P69" s="106"/>
      <c r="Q69" s="106"/>
      <c r="R69" s="112"/>
      <c r="S69" s="116"/>
      <c r="T69" s="117"/>
      <c r="U69" s="13"/>
    </row>
    <row r="70" spans="1:23" ht="14.25" hidden="1" customHeight="1">
      <c r="A70" s="7"/>
      <c r="B70" s="97"/>
      <c r="C70" s="130"/>
      <c r="D70" s="100"/>
      <c r="E70" s="30">
        <v>3</v>
      </c>
      <c r="F70" s="104"/>
      <c r="G70" s="18" t="s">
        <v>108</v>
      </c>
      <c r="H70" s="18" t="s">
        <v>108</v>
      </c>
      <c r="I70" s="19" t="s">
        <v>108</v>
      </c>
      <c r="J70" s="22" t="s">
        <v>108</v>
      </c>
      <c r="K70" s="106"/>
      <c r="L70" s="106"/>
      <c r="M70" s="106"/>
      <c r="N70" s="109"/>
      <c r="O70" s="106"/>
      <c r="P70" s="106"/>
      <c r="Q70" s="106"/>
      <c r="R70" s="112"/>
      <c r="S70" s="116"/>
      <c r="T70" s="117"/>
      <c r="U70" s="13"/>
    </row>
    <row r="71" spans="1:23" ht="14.25" hidden="1" customHeight="1">
      <c r="A71" s="7"/>
      <c r="B71" s="97"/>
      <c r="C71" s="130"/>
      <c r="D71" s="100"/>
      <c r="E71" s="30">
        <v>1</v>
      </c>
      <c r="F71" s="120">
        <v>0</v>
      </c>
      <c r="G71" s="15" t="s">
        <v>108</v>
      </c>
      <c r="H71" s="15" t="s">
        <v>108</v>
      </c>
      <c r="I71" s="14" t="s">
        <v>108</v>
      </c>
      <c r="J71" s="20" t="s">
        <v>108</v>
      </c>
      <c r="K71" s="106"/>
      <c r="L71" s="106"/>
      <c r="M71" s="106"/>
      <c r="N71" s="109"/>
      <c r="O71" s="106"/>
      <c r="P71" s="106"/>
      <c r="Q71" s="106"/>
      <c r="R71" s="112"/>
      <c r="S71" s="116"/>
      <c r="T71" s="117"/>
      <c r="U71" s="13"/>
    </row>
    <row r="72" spans="1:23" ht="14.25" hidden="1" customHeight="1">
      <c r="A72" s="7"/>
      <c r="B72" s="97"/>
      <c r="C72" s="130"/>
      <c r="D72" s="100"/>
      <c r="E72" s="30">
        <v>2</v>
      </c>
      <c r="F72" s="121"/>
      <c r="G72" s="16" t="s">
        <v>108</v>
      </c>
      <c r="H72" s="16" t="s">
        <v>108</v>
      </c>
      <c r="I72" s="17" t="s">
        <v>108</v>
      </c>
      <c r="J72" s="21" t="s">
        <v>108</v>
      </c>
      <c r="K72" s="106"/>
      <c r="L72" s="106"/>
      <c r="M72" s="106"/>
      <c r="N72" s="109"/>
      <c r="O72" s="106"/>
      <c r="P72" s="106"/>
      <c r="Q72" s="106"/>
      <c r="R72" s="112"/>
      <c r="S72" s="116"/>
      <c r="T72" s="117"/>
      <c r="U72" s="13"/>
    </row>
    <row r="73" spans="1:23" ht="14.25" hidden="1" customHeight="1">
      <c r="A73" s="7"/>
      <c r="B73" s="97"/>
      <c r="C73" s="130"/>
      <c r="D73" s="101"/>
      <c r="E73" s="31">
        <v>3</v>
      </c>
      <c r="F73" s="122"/>
      <c r="G73" s="18" t="s">
        <v>108</v>
      </c>
      <c r="H73" s="18" t="s">
        <v>108</v>
      </c>
      <c r="I73" s="19" t="s">
        <v>108</v>
      </c>
      <c r="J73" s="22" t="s">
        <v>108</v>
      </c>
      <c r="K73" s="107"/>
      <c r="L73" s="107"/>
      <c r="M73" s="107"/>
      <c r="N73" s="110"/>
      <c r="O73" s="107"/>
      <c r="P73" s="107"/>
      <c r="Q73" s="107"/>
      <c r="R73" s="113"/>
      <c r="S73" s="118"/>
      <c r="T73" s="119"/>
      <c r="U73" s="13"/>
    </row>
    <row r="74" spans="1:23" ht="14.25" hidden="1" customHeight="1">
      <c r="A74" s="7"/>
      <c r="B74" s="97"/>
      <c r="C74" s="130"/>
      <c r="D74" s="99" t="s">
        <v>31</v>
      </c>
      <c r="E74" s="37">
        <v>1</v>
      </c>
      <c r="F74" s="102">
        <v>0</v>
      </c>
      <c r="G74" s="15" t="s">
        <v>108</v>
      </c>
      <c r="H74" s="15" t="s">
        <v>108</v>
      </c>
      <c r="I74" s="14" t="s">
        <v>108</v>
      </c>
      <c r="J74" s="20" t="s">
        <v>108</v>
      </c>
      <c r="K74" s="105">
        <v>0</v>
      </c>
      <c r="L74" s="105">
        <v>0</v>
      </c>
      <c r="M74" s="105">
        <v>0</v>
      </c>
      <c r="N74" s="108">
        <v>0</v>
      </c>
      <c r="O74" s="105">
        <v>0</v>
      </c>
      <c r="P74" s="105">
        <v>0</v>
      </c>
      <c r="Q74" s="105">
        <v>0</v>
      </c>
      <c r="R74" s="111">
        <v>0</v>
      </c>
      <c r="S74" s="114" t="s">
        <v>108</v>
      </c>
      <c r="T74" s="115"/>
      <c r="U74" s="13"/>
    </row>
    <row r="75" spans="1:23" ht="14.25" hidden="1" customHeight="1">
      <c r="A75" s="7"/>
      <c r="B75" s="97"/>
      <c r="C75" s="130"/>
      <c r="D75" s="100"/>
      <c r="E75" s="30">
        <v>2</v>
      </c>
      <c r="F75" s="103"/>
      <c r="G75" s="16" t="s">
        <v>108</v>
      </c>
      <c r="H75" s="16" t="s">
        <v>108</v>
      </c>
      <c r="I75" s="17" t="s">
        <v>108</v>
      </c>
      <c r="J75" s="21" t="s">
        <v>108</v>
      </c>
      <c r="K75" s="106"/>
      <c r="L75" s="106"/>
      <c r="M75" s="106"/>
      <c r="N75" s="109"/>
      <c r="O75" s="106"/>
      <c r="P75" s="106"/>
      <c r="Q75" s="106"/>
      <c r="R75" s="112"/>
      <c r="S75" s="116"/>
      <c r="T75" s="117"/>
      <c r="U75" s="13"/>
    </row>
    <row r="76" spans="1:23" ht="14.25" hidden="1" customHeight="1">
      <c r="A76" s="7"/>
      <c r="B76" s="97"/>
      <c r="C76" s="130"/>
      <c r="D76" s="100"/>
      <c r="E76" s="30">
        <v>3</v>
      </c>
      <c r="F76" s="104"/>
      <c r="G76" s="18" t="s">
        <v>108</v>
      </c>
      <c r="H76" s="18" t="s">
        <v>108</v>
      </c>
      <c r="I76" s="19" t="s">
        <v>108</v>
      </c>
      <c r="J76" s="22" t="s">
        <v>108</v>
      </c>
      <c r="K76" s="106"/>
      <c r="L76" s="106"/>
      <c r="M76" s="106"/>
      <c r="N76" s="109"/>
      <c r="O76" s="106"/>
      <c r="P76" s="106"/>
      <c r="Q76" s="106"/>
      <c r="R76" s="112"/>
      <c r="S76" s="116"/>
      <c r="T76" s="117"/>
      <c r="U76" s="13"/>
    </row>
    <row r="77" spans="1:23" ht="14.25" hidden="1" customHeight="1">
      <c r="A77" s="7"/>
      <c r="B77" s="97"/>
      <c r="C77" s="130"/>
      <c r="D77" s="100"/>
      <c r="E77" s="30">
        <v>1</v>
      </c>
      <c r="F77" s="120">
        <v>0</v>
      </c>
      <c r="G77" s="15" t="s">
        <v>108</v>
      </c>
      <c r="H77" s="15" t="s">
        <v>108</v>
      </c>
      <c r="I77" s="14" t="s">
        <v>108</v>
      </c>
      <c r="J77" s="20" t="s">
        <v>108</v>
      </c>
      <c r="K77" s="106"/>
      <c r="L77" s="106"/>
      <c r="M77" s="106"/>
      <c r="N77" s="109"/>
      <c r="O77" s="106"/>
      <c r="P77" s="106"/>
      <c r="Q77" s="106"/>
      <c r="R77" s="112"/>
      <c r="S77" s="116"/>
      <c r="T77" s="117"/>
      <c r="U77" s="13"/>
    </row>
    <row r="78" spans="1:23" ht="14.25" hidden="1" customHeight="1">
      <c r="A78" s="7"/>
      <c r="B78" s="97"/>
      <c r="C78" s="130"/>
      <c r="D78" s="100"/>
      <c r="E78" s="30">
        <v>2</v>
      </c>
      <c r="F78" s="121"/>
      <c r="G78" s="16" t="s">
        <v>108</v>
      </c>
      <c r="H78" s="16" t="s">
        <v>108</v>
      </c>
      <c r="I78" s="17" t="s">
        <v>108</v>
      </c>
      <c r="J78" s="21" t="s">
        <v>108</v>
      </c>
      <c r="K78" s="106"/>
      <c r="L78" s="106"/>
      <c r="M78" s="106"/>
      <c r="N78" s="109"/>
      <c r="O78" s="106"/>
      <c r="P78" s="106"/>
      <c r="Q78" s="106"/>
      <c r="R78" s="112"/>
      <c r="S78" s="116"/>
      <c r="T78" s="117"/>
      <c r="U78" s="13"/>
    </row>
    <row r="79" spans="1:23" ht="14.25" hidden="1" customHeight="1">
      <c r="A79" s="7"/>
      <c r="B79" s="98"/>
      <c r="C79" s="131"/>
      <c r="D79" s="101"/>
      <c r="E79" s="31">
        <v>3</v>
      </c>
      <c r="F79" s="122"/>
      <c r="G79" s="18" t="s">
        <v>108</v>
      </c>
      <c r="H79" s="18" t="s">
        <v>108</v>
      </c>
      <c r="I79" s="19" t="s">
        <v>108</v>
      </c>
      <c r="J79" s="22" t="s">
        <v>108</v>
      </c>
      <c r="K79" s="107"/>
      <c r="L79" s="107"/>
      <c r="M79" s="107"/>
      <c r="N79" s="110"/>
      <c r="O79" s="107"/>
      <c r="P79" s="107"/>
      <c r="Q79" s="107"/>
      <c r="R79" s="113"/>
      <c r="S79" s="118"/>
      <c r="T79" s="119"/>
      <c r="U79" s="13"/>
    </row>
    <row r="80" spans="1:23" ht="14.25" customHeight="1">
      <c r="A80" s="7"/>
      <c r="B80" s="139" t="s">
        <v>32</v>
      </c>
      <c r="C80" s="140"/>
      <c r="D80" s="140"/>
      <c r="E80" s="140"/>
      <c r="F80" s="141"/>
      <c r="G80" s="139" t="s">
        <v>33</v>
      </c>
      <c r="H80" s="140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1"/>
      <c r="U80" s="13"/>
      <c r="V80" s="95"/>
      <c r="W80" s="95"/>
    </row>
    <row r="81" spans="1:34" ht="14.25" customHeight="1">
      <c r="A81" s="7"/>
      <c r="B81" s="142"/>
      <c r="C81" s="143"/>
      <c r="D81" s="143"/>
      <c r="E81" s="143"/>
      <c r="F81" s="144"/>
      <c r="G81" s="142"/>
      <c r="H81" s="143"/>
      <c r="I81" s="143"/>
      <c r="J81" s="143"/>
      <c r="K81" s="143"/>
      <c r="L81" s="143"/>
      <c r="M81" s="143"/>
      <c r="N81" s="143"/>
      <c r="O81" s="143"/>
      <c r="P81" s="143"/>
      <c r="Q81" s="143"/>
      <c r="R81" s="143"/>
      <c r="S81" s="143"/>
      <c r="T81" s="144"/>
      <c r="U81" s="13"/>
      <c r="V81" s="95"/>
      <c r="W81" s="95"/>
    </row>
    <row r="82" spans="1:34" ht="14.25" customHeight="1">
      <c r="A82" s="7"/>
      <c r="B82" s="142"/>
      <c r="C82" s="143"/>
      <c r="D82" s="143"/>
      <c r="E82" s="143"/>
      <c r="F82" s="144"/>
      <c r="G82" s="142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4"/>
      <c r="U82" s="13"/>
      <c r="V82" s="95"/>
      <c r="W82" s="95"/>
    </row>
    <row r="83" spans="1:34" ht="14.25" customHeight="1">
      <c r="A83" s="7"/>
      <c r="B83" s="145"/>
      <c r="C83" s="127"/>
      <c r="D83" s="127"/>
      <c r="E83" s="127"/>
      <c r="F83" s="146"/>
      <c r="G83" s="145"/>
      <c r="H83" s="127"/>
      <c r="I83" s="127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46"/>
      <c r="U83" s="13"/>
      <c r="V83" s="95"/>
      <c r="W83" s="95"/>
    </row>
    <row r="84" spans="1:34" ht="21" customHeight="1">
      <c r="A84" s="7"/>
      <c r="B84" s="138" t="s">
        <v>119</v>
      </c>
      <c r="C84" s="138"/>
      <c r="D84" s="138"/>
      <c r="E84" s="138"/>
      <c r="F84" s="138"/>
      <c r="G84" s="138"/>
      <c r="H84" s="138"/>
      <c r="I84" s="138" t="s">
        <v>34</v>
      </c>
      <c r="J84" s="138"/>
      <c r="K84" s="138"/>
      <c r="L84" s="138"/>
      <c r="M84" s="138"/>
      <c r="N84" s="138"/>
      <c r="O84" s="138" t="s">
        <v>35</v>
      </c>
      <c r="P84" s="138"/>
      <c r="Q84" s="138"/>
      <c r="R84" s="138"/>
      <c r="S84" s="138"/>
      <c r="T84" s="138"/>
      <c r="U84" s="13"/>
      <c r="AA84" s="7"/>
      <c r="AB84" s="7"/>
      <c r="AC84" s="7"/>
      <c r="AD84" s="7"/>
      <c r="AE84" s="7"/>
      <c r="AF84" s="7"/>
      <c r="AG84" s="7"/>
      <c r="AH84" s="7"/>
    </row>
    <row r="85" spans="1:34">
      <c r="B85" s="11"/>
    </row>
  </sheetData>
  <sheetProtection formatCells="0" selectLockedCells="1" selectUnlockedCells="1"/>
  <mergeCells count="216">
    <mergeCell ref="D74:D79"/>
    <mergeCell ref="B68:B79"/>
    <mergeCell ref="K68:K73"/>
    <mergeCell ref="L68:L73"/>
    <mergeCell ref="M68:M73"/>
    <mergeCell ref="N68:N73"/>
    <mergeCell ref="F74:F76"/>
    <mergeCell ref="R74:R79"/>
    <mergeCell ref="C68:C79"/>
    <mergeCell ref="D68:D73"/>
    <mergeCell ref="S74:T79"/>
    <mergeCell ref="F77:F79"/>
    <mergeCell ref="O68:O73"/>
    <mergeCell ref="P68:P73"/>
    <mergeCell ref="Q68:Q73"/>
    <mergeCell ref="K74:K79"/>
    <mergeCell ref="L74:L79"/>
    <mergeCell ref="M74:M79"/>
    <mergeCell ref="N74:N79"/>
    <mergeCell ref="O74:O79"/>
    <mergeCell ref="P74:P79"/>
    <mergeCell ref="Q74:Q79"/>
    <mergeCell ref="F68:F70"/>
    <mergeCell ref="R68:R73"/>
    <mergeCell ref="S68:T73"/>
    <mergeCell ref="F71:F73"/>
    <mergeCell ref="B84:H84"/>
    <mergeCell ref="I84:N84"/>
    <mergeCell ref="O84:T84"/>
    <mergeCell ref="S62:T67"/>
    <mergeCell ref="B80:F83"/>
    <mergeCell ref="G80:T83"/>
    <mergeCell ref="F62:F64"/>
    <mergeCell ref="K62:K67"/>
    <mergeCell ref="L62:L67"/>
    <mergeCell ref="M62:M67"/>
    <mergeCell ref="N62:N67"/>
    <mergeCell ref="O62:O67"/>
    <mergeCell ref="P62:P67"/>
    <mergeCell ref="B56:B67"/>
    <mergeCell ref="C56:C67"/>
    <mergeCell ref="D56:D61"/>
    <mergeCell ref="F56:F58"/>
    <mergeCell ref="K56:K61"/>
    <mergeCell ref="L56:L61"/>
    <mergeCell ref="S56:T61"/>
    <mergeCell ref="F59:F61"/>
    <mergeCell ref="D62:D67"/>
    <mergeCell ref="M56:M61"/>
    <mergeCell ref="N56:N61"/>
    <mergeCell ref="K32:K37"/>
    <mergeCell ref="O56:O61"/>
    <mergeCell ref="P56:P61"/>
    <mergeCell ref="Q56:Q61"/>
    <mergeCell ref="R56:R61"/>
    <mergeCell ref="Q62:Q67"/>
    <mergeCell ref="R62:R67"/>
    <mergeCell ref="F65:F67"/>
    <mergeCell ref="S38:T43"/>
    <mergeCell ref="F41:F43"/>
    <mergeCell ref="R44:R49"/>
    <mergeCell ref="L32:L37"/>
    <mergeCell ref="Q44:Q49"/>
    <mergeCell ref="F50:F52"/>
    <mergeCell ref="F53:F55"/>
    <mergeCell ref="K50:K55"/>
    <mergeCell ref="L50:L55"/>
    <mergeCell ref="Q38:Q43"/>
    <mergeCell ref="R38:R43"/>
    <mergeCell ref="R50:R55"/>
    <mergeCell ref="S26:T31"/>
    <mergeCell ref="B32:B43"/>
    <mergeCell ref="C32:C43"/>
    <mergeCell ref="D32:D37"/>
    <mergeCell ref="S50:T55"/>
    <mergeCell ref="M50:M55"/>
    <mergeCell ref="N50:N55"/>
    <mergeCell ref="O50:O55"/>
    <mergeCell ref="P50:P55"/>
    <mergeCell ref="Q50:Q55"/>
    <mergeCell ref="B44:B55"/>
    <mergeCell ref="C44:C55"/>
    <mergeCell ref="D44:D49"/>
    <mergeCell ref="F44:F46"/>
    <mergeCell ref="K44:K49"/>
    <mergeCell ref="L44:L49"/>
    <mergeCell ref="S44:T49"/>
    <mergeCell ref="F47:F49"/>
    <mergeCell ref="D50:D55"/>
    <mergeCell ref="M44:M49"/>
    <mergeCell ref="N44:N49"/>
    <mergeCell ref="O44:O49"/>
    <mergeCell ref="P44:P49"/>
    <mergeCell ref="F32:F34"/>
    <mergeCell ref="R26:R31"/>
    <mergeCell ref="B20:B31"/>
    <mergeCell ref="C20:C31"/>
    <mergeCell ref="S32:T37"/>
    <mergeCell ref="F35:F37"/>
    <mergeCell ref="D38:D43"/>
    <mergeCell ref="F38:F40"/>
    <mergeCell ref="K38:K43"/>
    <mergeCell ref="L38:L43"/>
    <mergeCell ref="M38:M43"/>
    <mergeCell ref="N38:N43"/>
    <mergeCell ref="O38:O43"/>
    <mergeCell ref="P38:P43"/>
    <mergeCell ref="M32:M37"/>
    <mergeCell ref="N32:N37"/>
    <mergeCell ref="O32:O37"/>
    <mergeCell ref="P32:P37"/>
    <mergeCell ref="Q32:Q37"/>
    <mergeCell ref="R32:R37"/>
    <mergeCell ref="S20:T25"/>
    <mergeCell ref="F23:F25"/>
    <mergeCell ref="D26:D31"/>
    <mergeCell ref="M20:M25"/>
    <mergeCell ref="N20:N25"/>
    <mergeCell ref="F26:F28"/>
    <mergeCell ref="K26:K31"/>
    <mergeCell ref="L26:L31"/>
    <mergeCell ref="F29:F31"/>
    <mergeCell ref="M26:M31"/>
    <mergeCell ref="N26:N31"/>
    <mergeCell ref="O26:O31"/>
    <mergeCell ref="P26:P31"/>
    <mergeCell ref="Q26:Q31"/>
    <mergeCell ref="S8:T13"/>
    <mergeCell ref="O20:O25"/>
    <mergeCell ref="P20:P25"/>
    <mergeCell ref="Q20:Q25"/>
    <mergeCell ref="R20:R25"/>
    <mergeCell ref="D20:D25"/>
    <mergeCell ref="F20:F22"/>
    <mergeCell ref="K20:K25"/>
    <mergeCell ref="L20:L25"/>
    <mergeCell ref="K14:K19"/>
    <mergeCell ref="L14:L19"/>
    <mergeCell ref="M14:M19"/>
    <mergeCell ref="F17:F19"/>
    <mergeCell ref="N8:N13"/>
    <mergeCell ref="O8:O13"/>
    <mergeCell ref="P8:P13"/>
    <mergeCell ref="Q8:Q13"/>
    <mergeCell ref="R8:R13"/>
    <mergeCell ref="G4:G7"/>
    <mergeCell ref="P1:S1"/>
    <mergeCell ref="B2:F2"/>
    <mergeCell ref="G2:O2"/>
    <mergeCell ref="P2:S2"/>
    <mergeCell ref="B3:B7"/>
    <mergeCell ref="C3:C7"/>
    <mergeCell ref="D3:D7"/>
    <mergeCell ref="F3:R3"/>
    <mergeCell ref="S3:T7"/>
    <mergeCell ref="F4:F7"/>
    <mergeCell ref="P5:P7"/>
    <mergeCell ref="Q5:Q7"/>
    <mergeCell ref="R5:R7"/>
    <mergeCell ref="H4:H7"/>
    <mergeCell ref="I4:I7"/>
    <mergeCell ref="J4:J7"/>
    <mergeCell ref="K4:R4"/>
    <mergeCell ref="K5:K7"/>
    <mergeCell ref="L5:L7"/>
    <mergeCell ref="M5:M7"/>
    <mergeCell ref="N5:N7"/>
    <mergeCell ref="O5:O7"/>
    <mergeCell ref="V17:V19"/>
    <mergeCell ref="V8:V10"/>
    <mergeCell ref="V11:V13"/>
    <mergeCell ref="V14:V16"/>
    <mergeCell ref="V23:V25"/>
    <mergeCell ref="V26:V28"/>
    <mergeCell ref="V29:V31"/>
    <mergeCell ref="V32:V34"/>
    <mergeCell ref="B8:B19"/>
    <mergeCell ref="C8:C19"/>
    <mergeCell ref="D8:D13"/>
    <mergeCell ref="F8:F10"/>
    <mergeCell ref="K8:K13"/>
    <mergeCell ref="L8:L13"/>
    <mergeCell ref="M8:M13"/>
    <mergeCell ref="N14:N19"/>
    <mergeCell ref="O14:O19"/>
    <mergeCell ref="P14:P19"/>
    <mergeCell ref="Q14:Q19"/>
    <mergeCell ref="R14:R19"/>
    <mergeCell ref="S14:T19"/>
    <mergeCell ref="F11:F13"/>
    <mergeCell ref="D14:D19"/>
    <mergeCell ref="F14:F16"/>
    <mergeCell ref="W38:W43"/>
    <mergeCell ref="W32:W37"/>
    <mergeCell ref="W26:W31"/>
    <mergeCell ref="W20:W25"/>
    <mergeCell ref="W14:W19"/>
    <mergeCell ref="W8:W13"/>
    <mergeCell ref="V62:V64"/>
    <mergeCell ref="V65:V67"/>
    <mergeCell ref="V80:V83"/>
    <mergeCell ref="W56:W61"/>
    <mergeCell ref="W62:W67"/>
    <mergeCell ref="W80:W83"/>
    <mergeCell ref="W50:W55"/>
    <mergeCell ref="W44:W49"/>
    <mergeCell ref="V35:V37"/>
    <mergeCell ref="V38:V40"/>
    <mergeCell ref="V41:V43"/>
    <mergeCell ref="V44:V46"/>
    <mergeCell ref="V47:V49"/>
    <mergeCell ref="V50:V52"/>
    <mergeCell ref="V53:V55"/>
    <mergeCell ref="V56:V58"/>
    <mergeCell ref="V59:V61"/>
    <mergeCell ref="V20:V22"/>
  </mergeCells>
  <phoneticPr fontId="1" type="noConversion"/>
  <printOptions horizontalCentered="1" verticalCentered="1"/>
  <pageMargins left="0.59055118110236227" right="0.59055118110236227" top="0.19685039370078741" bottom="0.19685039370078741" header="0" footer="0"/>
  <pageSetup paperSize="9" scale="77" orientation="portrait" r:id="rId1"/>
  <headerFooter alignWithMargins="0"/>
  <rowBreaks count="1" manualBreakCount="1">
    <brk id="7" max="16383" man="1"/>
  </rowBreaks>
  <colBreaks count="2" manualBreakCount="2">
    <brk id="19" max="82" man="1"/>
    <brk id="2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I85"/>
  <sheetViews>
    <sheetView zoomScaleNormal="100" workbookViewId="0">
      <pane xSplit="4" ySplit="7" topLeftCell="F53" activePane="bottomRight" state="frozen"/>
      <selection activeCell="I19" sqref="I19"/>
      <selection pane="topRight" activeCell="I19" sqref="I19"/>
      <selection pane="bottomLeft" activeCell="I19" sqref="I19"/>
      <selection pane="bottomRight" activeCell="I54" sqref="I54"/>
    </sheetView>
  </sheetViews>
  <sheetFormatPr defaultColWidth="9" defaultRowHeight="16.5"/>
  <cols>
    <col min="1" max="1" width="13.875" style="9" customWidth="1"/>
    <col min="2" max="4" width="3.625" style="2" customWidth="1"/>
    <col min="5" max="5" width="3.625" style="9" hidden="1" customWidth="1"/>
    <col min="6" max="6" width="16.625" style="2" customWidth="1"/>
    <col min="7" max="7" width="12.625" style="2" customWidth="1"/>
    <col min="8" max="8" width="7.25" style="2" customWidth="1"/>
    <col min="9" max="9" width="12.625" style="2" customWidth="1"/>
    <col min="10" max="10" width="7.25" style="2" customWidth="1"/>
    <col min="11" max="18" width="4.5" style="9" customWidth="1"/>
    <col min="19" max="20" width="3.875" style="2" customWidth="1"/>
    <col min="21" max="21" width="2.5" style="2" customWidth="1"/>
    <col min="22" max="22" width="11.875" style="10" customWidth="1"/>
    <col min="23" max="23" width="4.5" style="10" bestFit="1" customWidth="1"/>
    <col min="24" max="24" width="4.5" style="2" bestFit="1" customWidth="1"/>
    <col min="25" max="26" width="5.625" style="2" customWidth="1"/>
    <col min="27" max="27" width="9" style="2" customWidth="1"/>
    <col min="28" max="28" width="5.625" style="2" customWidth="1"/>
    <col min="29" max="29" width="9" style="2" customWidth="1"/>
    <col min="30" max="31" width="5.625" style="2" customWidth="1"/>
    <col min="32" max="32" width="9" style="2" customWidth="1"/>
    <col min="33" max="33" width="5.625" style="2" customWidth="1"/>
    <col min="34" max="34" width="9" style="2" customWidth="1"/>
    <col min="35" max="35" width="11.625" style="2" bestFit="1" customWidth="1"/>
    <col min="36" max="253" width="9" style="2"/>
    <col min="254" max="254" width="14.875" style="2" customWidth="1"/>
    <col min="255" max="257" width="3.625" style="2" customWidth="1"/>
    <col min="258" max="259" width="12.625" style="2" customWidth="1"/>
    <col min="260" max="260" width="7.5" style="2" customWidth="1"/>
    <col min="261" max="261" width="12.625" style="2" customWidth="1"/>
    <col min="262" max="262" width="6" style="2" customWidth="1"/>
    <col min="263" max="272" width="3.875" style="2" customWidth="1"/>
    <col min="273" max="273" width="2.5" style="2" customWidth="1"/>
    <col min="274" max="274" width="12.375" style="2" customWidth="1"/>
    <col min="275" max="275" width="9.125" style="2" bestFit="1" customWidth="1"/>
    <col min="276" max="277" width="9" style="2"/>
    <col min="278" max="278" width="4.5" style="2" bestFit="1" customWidth="1"/>
    <col min="279" max="279" width="9" style="2"/>
    <col min="280" max="280" width="4.5" style="2" bestFit="1" customWidth="1"/>
    <col min="281" max="282" width="5.625" style="2" customWidth="1"/>
    <col min="283" max="283" width="9" style="2"/>
    <col min="284" max="284" width="5.625" style="2" customWidth="1"/>
    <col min="285" max="285" width="9" style="2"/>
    <col min="286" max="287" width="5.625" style="2" customWidth="1"/>
    <col min="288" max="288" width="9" style="2"/>
    <col min="289" max="289" width="5.625" style="2" customWidth="1"/>
    <col min="290" max="290" width="9" style="2"/>
    <col min="291" max="291" width="11.625" style="2" bestFit="1" customWidth="1"/>
    <col min="292" max="509" width="9" style="2"/>
    <col min="510" max="510" width="14.875" style="2" customWidth="1"/>
    <col min="511" max="513" width="3.625" style="2" customWidth="1"/>
    <col min="514" max="515" width="12.625" style="2" customWidth="1"/>
    <col min="516" max="516" width="7.5" style="2" customWidth="1"/>
    <col min="517" max="517" width="12.625" style="2" customWidth="1"/>
    <col min="518" max="518" width="6" style="2" customWidth="1"/>
    <col min="519" max="528" width="3.875" style="2" customWidth="1"/>
    <col min="529" max="529" width="2.5" style="2" customWidth="1"/>
    <col min="530" max="530" width="12.375" style="2" customWidth="1"/>
    <col min="531" max="531" width="9.125" style="2" bestFit="1" customWidth="1"/>
    <col min="532" max="533" width="9" style="2"/>
    <col min="534" max="534" width="4.5" style="2" bestFit="1" customWidth="1"/>
    <col min="535" max="535" width="9" style="2"/>
    <col min="536" max="536" width="4.5" style="2" bestFit="1" customWidth="1"/>
    <col min="537" max="538" width="5.625" style="2" customWidth="1"/>
    <col min="539" max="539" width="9" style="2"/>
    <col min="540" max="540" width="5.625" style="2" customWidth="1"/>
    <col min="541" max="541" width="9" style="2"/>
    <col min="542" max="543" width="5.625" style="2" customWidth="1"/>
    <col min="544" max="544" width="9" style="2"/>
    <col min="545" max="545" width="5.625" style="2" customWidth="1"/>
    <col min="546" max="546" width="9" style="2"/>
    <col min="547" max="547" width="11.625" style="2" bestFit="1" customWidth="1"/>
    <col min="548" max="765" width="9" style="2"/>
    <col min="766" max="766" width="14.875" style="2" customWidth="1"/>
    <col min="767" max="769" width="3.625" style="2" customWidth="1"/>
    <col min="770" max="771" width="12.625" style="2" customWidth="1"/>
    <col min="772" max="772" width="7.5" style="2" customWidth="1"/>
    <col min="773" max="773" width="12.625" style="2" customWidth="1"/>
    <col min="774" max="774" width="6" style="2" customWidth="1"/>
    <col min="775" max="784" width="3.875" style="2" customWidth="1"/>
    <col min="785" max="785" width="2.5" style="2" customWidth="1"/>
    <col min="786" max="786" width="12.375" style="2" customWidth="1"/>
    <col min="787" max="787" width="9.125" style="2" bestFit="1" customWidth="1"/>
    <col min="788" max="789" width="9" style="2"/>
    <col min="790" max="790" width="4.5" style="2" bestFit="1" customWidth="1"/>
    <col min="791" max="791" width="9" style="2"/>
    <col min="792" max="792" width="4.5" style="2" bestFit="1" customWidth="1"/>
    <col min="793" max="794" width="5.625" style="2" customWidth="1"/>
    <col min="795" max="795" width="9" style="2"/>
    <col min="796" max="796" width="5.625" style="2" customWidth="1"/>
    <col min="797" max="797" width="9" style="2"/>
    <col min="798" max="799" width="5.625" style="2" customWidth="1"/>
    <col min="800" max="800" width="9" style="2"/>
    <col min="801" max="801" width="5.625" style="2" customWidth="1"/>
    <col min="802" max="802" width="9" style="2"/>
    <col min="803" max="803" width="11.625" style="2" bestFit="1" customWidth="1"/>
    <col min="804" max="1021" width="9" style="2"/>
    <col min="1022" max="1022" width="14.875" style="2" customWidth="1"/>
    <col min="1023" max="1025" width="3.625" style="2" customWidth="1"/>
    <col min="1026" max="1027" width="12.625" style="2" customWidth="1"/>
    <col min="1028" max="1028" width="7.5" style="2" customWidth="1"/>
    <col min="1029" max="1029" width="12.625" style="2" customWidth="1"/>
    <col min="1030" max="1030" width="6" style="2" customWidth="1"/>
    <col min="1031" max="1040" width="3.875" style="2" customWidth="1"/>
    <col min="1041" max="1041" width="2.5" style="2" customWidth="1"/>
    <col min="1042" max="1042" width="12.375" style="2" customWidth="1"/>
    <col min="1043" max="1043" width="9.125" style="2" bestFit="1" customWidth="1"/>
    <col min="1044" max="1045" width="9" style="2"/>
    <col min="1046" max="1046" width="4.5" style="2" bestFit="1" customWidth="1"/>
    <col min="1047" max="1047" width="9" style="2"/>
    <col min="1048" max="1048" width="4.5" style="2" bestFit="1" customWidth="1"/>
    <col min="1049" max="1050" width="5.625" style="2" customWidth="1"/>
    <col min="1051" max="1051" width="9" style="2"/>
    <col min="1052" max="1052" width="5.625" style="2" customWidth="1"/>
    <col min="1053" max="1053" width="9" style="2"/>
    <col min="1054" max="1055" width="5.625" style="2" customWidth="1"/>
    <col min="1056" max="1056" width="9" style="2"/>
    <col min="1057" max="1057" width="5.625" style="2" customWidth="1"/>
    <col min="1058" max="1058" width="9" style="2"/>
    <col min="1059" max="1059" width="11.625" style="2" bestFit="1" customWidth="1"/>
    <col min="1060" max="1277" width="9" style="2"/>
    <col min="1278" max="1278" width="14.875" style="2" customWidth="1"/>
    <col min="1279" max="1281" width="3.625" style="2" customWidth="1"/>
    <col min="1282" max="1283" width="12.625" style="2" customWidth="1"/>
    <col min="1284" max="1284" width="7.5" style="2" customWidth="1"/>
    <col min="1285" max="1285" width="12.625" style="2" customWidth="1"/>
    <col min="1286" max="1286" width="6" style="2" customWidth="1"/>
    <col min="1287" max="1296" width="3.875" style="2" customWidth="1"/>
    <col min="1297" max="1297" width="2.5" style="2" customWidth="1"/>
    <col min="1298" max="1298" width="12.375" style="2" customWidth="1"/>
    <col min="1299" max="1299" width="9.125" style="2" bestFit="1" customWidth="1"/>
    <col min="1300" max="1301" width="9" style="2"/>
    <col min="1302" max="1302" width="4.5" style="2" bestFit="1" customWidth="1"/>
    <col min="1303" max="1303" width="9" style="2"/>
    <col min="1304" max="1304" width="4.5" style="2" bestFit="1" customWidth="1"/>
    <col min="1305" max="1306" width="5.625" style="2" customWidth="1"/>
    <col min="1307" max="1307" width="9" style="2"/>
    <col min="1308" max="1308" width="5.625" style="2" customWidth="1"/>
    <col min="1309" max="1309" width="9" style="2"/>
    <col min="1310" max="1311" width="5.625" style="2" customWidth="1"/>
    <col min="1312" max="1312" width="9" style="2"/>
    <col min="1313" max="1313" width="5.625" style="2" customWidth="1"/>
    <col min="1314" max="1314" width="9" style="2"/>
    <col min="1315" max="1315" width="11.625" style="2" bestFit="1" customWidth="1"/>
    <col min="1316" max="1533" width="9" style="2"/>
    <col min="1534" max="1534" width="14.875" style="2" customWidth="1"/>
    <col min="1535" max="1537" width="3.625" style="2" customWidth="1"/>
    <col min="1538" max="1539" width="12.625" style="2" customWidth="1"/>
    <col min="1540" max="1540" width="7.5" style="2" customWidth="1"/>
    <col min="1541" max="1541" width="12.625" style="2" customWidth="1"/>
    <col min="1542" max="1542" width="6" style="2" customWidth="1"/>
    <col min="1543" max="1552" width="3.875" style="2" customWidth="1"/>
    <col min="1553" max="1553" width="2.5" style="2" customWidth="1"/>
    <col min="1554" max="1554" width="12.375" style="2" customWidth="1"/>
    <col min="1555" max="1555" width="9.125" style="2" bestFit="1" customWidth="1"/>
    <col min="1556" max="1557" width="9" style="2"/>
    <col min="1558" max="1558" width="4.5" style="2" bestFit="1" customWidth="1"/>
    <col min="1559" max="1559" width="9" style="2"/>
    <col min="1560" max="1560" width="4.5" style="2" bestFit="1" customWidth="1"/>
    <col min="1561" max="1562" width="5.625" style="2" customWidth="1"/>
    <col min="1563" max="1563" width="9" style="2"/>
    <col min="1564" max="1564" width="5.625" style="2" customWidth="1"/>
    <col min="1565" max="1565" width="9" style="2"/>
    <col min="1566" max="1567" width="5.625" style="2" customWidth="1"/>
    <col min="1568" max="1568" width="9" style="2"/>
    <col min="1569" max="1569" width="5.625" style="2" customWidth="1"/>
    <col min="1570" max="1570" width="9" style="2"/>
    <col min="1571" max="1571" width="11.625" style="2" bestFit="1" customWidth="1"/>
    <col min="1572" max="1789" width="9" style="2"/>
    <col min="1790" max="1790" width="14.875" style="2" customWidth="1"/>
    <col min="1791" max="1793" width="3.625" style="2" customWidth="1"/>
    <col min="1794" max="1795" width="12.625" style="2" customWidth="1"/>
    <col min="1796" max="1796" width="7.5" style="2" customWidth="1"/>
    <col min="1797" max="1797" width="12.625" style="2" customWidth="1"/>
    <col min="1798" max="1798" width="6" style="2" customWidth="1"/>
    <col min="1799" max="1808" width="3.875" style="2" customWidth="1"/>
    <col min="1809" max="1809" width="2.5" style="2" customWidth="1"/>
    <col min="1810" max="1810" width="12.375" style="2" customWidth="1"/>
    <col min="1811" max="1811" width="9.125" style="2" bestFit="1" customWidth="1"/>
    <col min="1812" max="1813" width="9" style="2"/>
    <col min="1814" max="1814" width="4.5" style="2" bestFit="1" customWidth="1"/>
    <col min="1815" max="1815" width="9" style="2"/>
    <col min="1816" max="1816" width="4.5" style="2" bestFit="1" customWidth="1"/>
    <col min="1817" max="1818" width="5.625" style="2" customWidth="1"/>
    <col min="1819" max="1819" width="9" style="2"/>
    <col min="1820" max="1820" width="5.625" style="2" customWidth="1"/>
    <col min="1821" max="1821" width="9" style="2"/>
    <col min="1822" max="1823" width="5.625" style="2" customWidth="1"/>
    <col min="1824" max="1824" width="9" style="2"/>
    <col min="1825" max="1825" width="5.625" style="2" customWidth="1"/>
    <col min="1826" max="1826" width="9" style="2"/>
    <col min="1827" max="1827" width="11.625" style="2" bestFit="1" customWidth="1"/>
    <col min="1828" max="2045" width="9" style="2"/>
    <col min="2046" max="2046" width="14.875" style="2" customWidth="1"/>
    <col min="2047" max="2049" width="3.625" style="2" customWidth="1"/>
    <col min="2050" max="2051" width="12.625" style="2" customWidth="1"/>
    <col min="2052" max="2052" width="7.5" style="2" customWidth="1"/>
    <col min="2053" max="2053" width="12.625" style="2" customWidth="1"/>
    <col min="2054" max="2054" width="6" style="2" customWidth="1"/>
    <col min="2055" max="2064" width="3.875" style="2" customWidth="1"/>
    <col min="2065" max="2065" width="2.5" style="2" customWidth="1"/>
    <col min="2066" max="2066" width="12.375" style="2" customWidth="1"/>
    <col min="2067" max="2067" width="9.125" style="2" bestFit="1" customWidth="1"/>
    <col min="2068" max="2069" width="9" style="2"/>
    <col min="2070" max="2070" width="4.5" style="2" bestFit="1" customWidth="1"/>
    <col min="2071" max="2071" width="9" style="2"/>
    <col min="2072" max="2072" width="4.5" style="2" bestFit="1" customWidth="1"/>
    <col min="2073" max="2074" width="5.625" style="2" customWidth="1"/>
    <col min="2075" max="2075" width="9" style="2"/>
    <col min="2076" max="2076" width="5.625" style="2" customWidth="1"/>
    <col min="2077" max="2077" width="9" style="2"/>
    <col min="2078" max="2079" width="5.625" style="2" customWidth="1"/>
    <col min="2080" max="2080" width="9" style="2"/>
    <col min="2081" max="2081" width="5.625" style="2" customWidth="1"/>
    <col min="2082" max="2082" width="9" style="2"/>
    <col min="2083" max="2083" width="11.625" style="2" bestFit="1" customWidth="1"/>
    <col min="2084" max="2301" width="9" style="2"/>
    <col min="2302" max="2302" width="14.875" style="2" customWidth="1"/>
    <col min="2303" max="2305" width="3.625" style="2" customWidth="1"/>
    <col min="2306" max="2307" width="12.625" style="2" customWidth="1"/>
    <col min="2308" max="2308" width="7.5" style="2" customWidth="1"/>
    <col min="2309" max="2309" width="12.625" style="2" customWidth="1"/>
    <col min="2310" max="2310" width="6" style="2" customWidth="1"/>
    <col min="2311" max="2320" width="3.875" style="2" customWidth="1"/>
    <col min="2321" max="2321" width="2.5" style="2" customWidth="1"/>
    <col min="2322" max="2322" width="12.375" style="2" customWidth="1"/>
    <col min="2323" max="2323" width="9.125" style="2" bestFit="1" customWidth="1"/>
    <col min="2324" max="2325" width="9" style="2"/>
    <col min="2326" max="2326" width="4.5" style="2" bestFit="1" customWidth="1"/>
    <col min="2327" max="2327" width="9" style="2"/>
    <col min="2328" max="2328" width="4.5" style="2" bestFit="1" customWidth="1"/>
    <col min="2329" max="2330" width="5.625" style="2" customWidth="1"/>
    <col min="2331" max="2331" width="9" style="2"/>
    <col min="2332" max="2332" width="5.625" style="2" customWidth="1"/>
    <col min="2333" max="2333" width="9" style="2"/>
    <col min="2334" max="2335" width="5.625" style="2" customWidth="1"/>
    <col min="2336" max="2336" width="9" style="2"/>
    <col min="2337" max="2337" width="5.625" style="2" customWidth="1"/>
    <col min="2338" max="2338" width="9" style="2"/>
    <col min="2339" max="2339" width="11.625" style="2" bestFit="1" customWidth="1"/>
    <col min="2340" max="2557" width="9" style="2"/>
    <col min="2558" max="2558" width="14.875" style="2" customWidth="1"/>
    <col min="2559" max="2561" width="3.625" style="2" customWidth="1"/>
    <col min="2562" max="2563" width="12.625" style="2" customWidth="1"/>
    <col min="2564" max="2564" width="7.5" style="2" customWidth="1"/>
    <col min="2565" max="2565" width="12.625" style="2" customWidth="1"/>
    <col min="2566" max="2566" width="6" style="2" customWidth="1"/>
    <col min="2567" max="2576" width="3.875" style="2" customWidth="1"/>
    <col min="2577" max="2577" width="2.5" style="2" customWidth="1"/>
    <col min="2578" max="2578" width="12.375" style="2" customWidth="1"/>
    <col min="2579" max="2579" width="9.125" style="2" bestFit="1" customWidth="1"/>
    <col min="2580" max="2581" width="9" style="2"/>
    <col min="2582" max="2582" width="4.5" style="2" bestFit="1" customWidth="1"/>
    <col min="2583" max="2583" width="9" style="2"/>
    <col min="2584" max="2584" width="4.5" style="2" bestFit="1" customWidth="1"/>
    <col min="2585" max="2586" width="5.625" style="2" customWidth="1"/>
    <col min="2587" max="2587" width="9" style="2"/>
    <col min="2588" max="2588" width="5.625" style="2" customWidth="1"/>
    <col min="2589" max="2589" width="9" style="2"/>
    <col min="2590" max="2591" width="5.625" style="2" customWidth="1"/>
    <col min="2592" max="2592" width="9" style="2"/>
    <col min="2593" max="2593" width="5.625" style="2" customWidth="1"/>
    <col min="2594" max="2594" width="9" style="2"/>
    <col min="2595" max="2595" width="11.625" style="2" bestFit="1" customWidth="1"/>
    <col min="2596" max="2813" width="9" style="2"/>
    <col min="2814" max="2814" width="14.875" style="2" customWidth="1"/>
    <col min="2815" max="2817" width="3.625" style="2" customWidth="1"/>
    <col min="2818" max="2819" width="12.625" style="2" customWidth="1"/>
    <col min="2820" max="2820" width="7.5" style="2" customWidth="1"/>
    <col min="2821" max="2821" width="12.625" style="2" customWidth="1"/>
    <col min="2822" max="2822" width="6" style="2" customWidth="1"/>
    <col min="2823" max="2832" width="3.875" style="2" customWidth="1"/>
    <col min="2833" max="2833" width="2.5" style="2" customWidth="1"/>
    <col min="2834" max="2834" width="12.375" style="2" customWidth="1"/>
    <col min="2835" max="2835" width="9.125" style="2" bestFit="1" customWidth="1"/>
    <col min="2836" max="2837" width="9" style="2"/>
    <col min="2838" max="2838" width="4.5" style="2" bestFit="1" customWidth="1"/>
    <col min="2839" max="2839" width="9" style="2"/>
    <col min="2840" max="2840" width="4.5" style="2" bestFit="1" customWidth="1"/>
    <col min="2841" max="2842" width="5.625" style="2" customWidth="1"/>
    <col min="2843" max="2843" width="9" style="2"/>
    <col min="2844" max="2844" width="5.625" style="2" customWidth="1"/>
    <col min="2845" max="2845" width="9" style="2"/>
    <col min="2846" max="2847" width="5.625" style="2" customWidth="1"/>
    <col min="2848" max="2848" width="9" style="2"/>
    <col min="2849" max="2849" width="5.625" style="2" customWidth="1"/>
    <col min="2850" max="2850" width="9" style="2"/>
    <col min="2851" max="2851" width="11.625" style="2" bestFit="1" customWidth="1"/>
    <col min="2852" max="3069" width="9" style="2"/>
    <col min="3070" max="3070" width="14.875" style="2" customWidth="1"/>
    <col min="3071" max="3073" width="3.625" style="2" customWidth="1"/>
    <col min="3074" max="3075" width="12.625" style="2" customWidth="1"/>
    <col min="3076" max="3076" width="7.5" style="2" customWidth="1"/>
    <col min="3077" max="3077" width="12.625" style="2" customWidth="1"/>
    <col min="3078" max="3078" width="6" style="2" customWidth="1"/>
    <col min="3079" max="3088" width="3.875" style="2" customWidth="1"/>
    <col min="3089" max="3089" width="2.5" style="2" customWidth="1"/>
    <col min="3090" max="3090" width="12.375" style="2" customWidth="1"/>
    <col min="3091" max="3091" width="9.125" style="2" bestFit="1" customWidth="1"/>
    <col min="3092" max="3093" width="9" style="2"/>
    <col min="3094" max="3094" width="4.5" style="2" bestFit="1" customWidth="1"/>
    <col min="3095" max="3095" width="9" style="2"/>
    <col min="3096" max="3096" width="4.5" style="2" bestFit="1" customWidth="1"/>
    <col min="3097" max="3098" width="5.625" style="2" customWidth="1"/>
    <col min="3099" max="3099" width="9" style="2"/>
    <col min="3100" max="3100" width="5.625" style="2" customWidth="1"/>
    <col min="3101" max="3101" width="9" style="2"/>
    <col min="3102" max="3103" width="5.625" style="2" customWidth="1"/>
    <col min="3104" max="3104" width="9" style="2"/>
    <col min="3105" max="3105" width="5.625" style="2" customWidth="1"/>
    <col min="3106" max="3106" width="9" style="2"/>
    <col min="3107" max="3107" width="11.625" style="2" bestFit="1" customWidth="1"/>
    <col min="3108" max="3325" width="9" style="2"/>
    <col min="3326" max="3326" width="14.875" style="2" customWidth="1"/>
    <col min="3327" max="3329" width="3.625" style="2" customWidth="1"/>
    <col min="3330" max="3331" width="12.625" style="2" customWidth="1"/>
    <col min="3332" max="3332" width="7.5" style="2" customWidth="1"/>
    <col min="3333" max="3333" width="12.625" style="2" customWidth="1"/>
    <col min="3334" max="3334" width="6" style="2" customWidth="1"/>
    <col min="3335" max="3344" width="3.875" style="2" customWidth="1"/>
    <col min="3345" max="3345" width="2.5" style="2" customWidth="1"/>
    <col min="3346" max="3346" width="12.375" style="2" customWidth="1"/>
    <col min="3347" max="3347" width="9.125" style="2" bestFit="1" customWidth="1"/>
    <col min="3348" max="3349" width="9" style="2"/>
    <col min="3350" max="3350" width="4.5" style="2" bestFit="1" customWidth="1"/>
    <col min="3351" max="3351" width="9" style="2"/>
    <col min="3352" max="3352" width="4.5" style="2" bestFit="1" customWidth="1"/>
    <col min="3353" max="3354" width="5.625" style="2" customWidth="1"/>
    <col min="3355" max="3355" width="9" style="2"/>
    <col min="3356" max="3356" width="5.625" style="2" customWidth="1"/>
    <col min="3357" max="3357" width="9" style="2"/>
    <col min="3358" max="3359" width="5.625" style="2" customWidth="1"/>
    <col min="3360" max="3360" width="9" style="2"/>
    <col min="3361" max="3361" width="5.625" style="2" customWidth="1"/>
    <col min="3362" max="3362" width="9" style="2"/>
    <col min="3363" max="3363" width="11.625" style="2" bestFit="1" customWidth="1"/>
    <col min="3364" max="3581" width="9" style="2"/>
    <col min="3582" max="3582" width="14.875" style="2" customWidth="1"/>
    <col min="3583" max="3585" width="3.625" style="2" customWidth="1"/>
    <col min="3586" max="3587" width="12.625" style="2" customWidth="1"/>
    <col min="3588" max="3588" width="7.5" style="2" customWidth="1"/>
    <col min="3589" max="3589" width="12.625" style="2" customWidth="1"/>
    <col min="3590" max="3590" width="6" style="2" customWidth="1"/>
    <col min="3591" max="3600" width="3.875" style="2" customWidth="1"/>
    <col min="3601" max="3601" width="2.5" style="2" customWidth="1"/>
    <col min="3602" max="3602" width="12.375" style="2" customWidth="1"/>
    <col min="3603" max="3603" width="9.125" style="2" bestFit="1" customWidth="1"/>
    <col min="3604" max="3605" width="9" style="2"/>
    <col min="3606" max="3606" width="4.5" style="2" bestFit="1" customWidth="1"/>
    <col min="3607" max="3607" width="9" style="2"/>
    <col min="3608" max="3608" width="4.5" style="2" bestFit="1" customWidth="1"/>
    <col min="3609" max="3610" width="5.625" style="2" customWidth="1"/>
    <col min="3611" max="3611" width="9" style="2"/>
    <col min="3612" max="3612" width="5.625" style="2" customWidth="1"/>
    <col min="3613" max="3613" width="9" style="2"/>
    <col min="3614" max="3615" width="5.625" style="2" customWidth="1"/>
    <col min="3616" max="3616" width="9" style="2"/>
    <col min="3617" max="3617" width="5.625" style="2" customWidth="1"/>
    <col min="3618" max="3618" width="9" style="2"/>
    <col min="3619" max="3619" width="11.625" style="2" bestFit="1" customWidth="1"/>
    <col min="3620" max="3837" width="9" style="2"/>
    <col min="3838" max="3838" width="14.875" style="2" customWidth="1"/>
    <col min="3839" max="3841" width="3.625" style="2" customWidth="1"/>
    <col min="3842" max="3843" width="12.625" style="2" customWidth="1"/>
    <col min="3844" max="3844" width="7.5" style="2" customWidth="1"/>
    <col min="3845" max="3845" width="12.625" style="2" customWidth="1"/>
    <col min="3846" max="3846" width="6" style="2" customWidth="1"/>
    <col min="3847" max="3856" width="3.875" style="2" customWidth="1"/>
    <col min="3857" max="3857" width="2.5" style="2" customWidth="1"/>
    <col min="3858" max="3858" width="12.375" style="2" customWidth="1"/>
    <col min="3859" max="3859" width="9.125" style="2" bestFit="1" customWidth="1"/>
    <col min="3860" max="3861" width="9" style="2"/>
    <col min="3862" max="3862" width="4.5" style="2" bestFit="1" customWidth="1"/>
    <col min="3863" max="3863" width="9" style="2"/>
    <col min="3864" max="3864" width="4.5" style="2" bestFit="1" customWidth="1"/>
    <col min="3865" max="3866" width="5.625" style="2" customWidth="1"/>
    <col min="3867" max="3867" width="9" style="2"/>
    <col min="3868" max="3868" width="5.625" style="2" customWidth="1"/>
    <col min="3869" max="3869" width="9" style="2"/>
    <col min="3870" max="3871" width="5.625" style="2" customWidth="1"/>
    <col min="3872" max="3872" width="9" style="2"/>
    <col min="3873" max="3873" width="5.625" style="2" customWidth="1"/>
    <col min="3874" max="3874" width="9" style="2"/>
    <col min="3875" max="3875" width="11.625" style="2" bestFit="1" customWidth="1"/>
    <col min="3876" max="4093" width="9" style="2"/>
    <col min="4094" max="4094" width="14.875" style="2" customWidth="1"/>
    <col min="4095" max="4097" width="3.625" style="2" customWidth="1"/>
    <col min="4098" max="4099" width="12.625" style="2" customWidth="1"/>
    <col min="4100" max="4100" width="7.5" style="2" customWidth="1"/>
    <col min="4101" max="4101" width="12.625" style="2" customWidth="1"/>
    <col min="4102" max="4102" width="6" style="2" customWidth="1"/>
    <col min="4103" max="4112" width="3.875" style="2" customWidth="1"/>
    <col min="4113" max="4113" width="2.5" style="2" customWidth="1"/>
    <col min="4114" max="4114" width="12.375" style="2" customWidth="1"/>
    <col min="4115" max="4115" width="9.125" style="2" bestFit="1" customWidth="1"/>
    <col min="4116" max="4117" width="9" style="2"/>
    <col min="4118" max="4118" width="4.5" style="2" bestFit="1" customWidth="1"/>
    <col min="4119" max="4119" width="9" style="2"/>
    <col min="4120" max="4120" width="4.5" style="2" bestFit="1" customWidth="1"/>
    <col min="4121" max="4122" width="5.625" style="2" customWidth="1"/>
    <col min="4123" max="4123" width="9" style="2"/>
    <col min="4124" max="4124" width="5.625" style="2" customWidth="1"/>
    <col min="4125" max="4125" width="9" style="2"/>
    <col min="4126" max="4127" width="5.625" style="2" customWidth="1"/>
    <col min="4128" max="4128" width="9" style="2"/>
    <col min="4129" max="4129" width="5.625" style="2" customWidth="1"/>
    <col min="4130" max="4130" width="9" style="2"/>
    <col min="4131" max="4131" width="11.625" style="2" bestFit="1" customWidth="1"/>
    <col min="4132" max="4349" width="9" style="2"/>
    <col min="4350" max="4350" width="14.875" style="2" customWidth="1"/>
    <col min="4351" max="4353" width="3.625" style="2" customWidth="1"/>
    <col min="4354" max="4355" width="12.625" style="2" customWidth="1"/>
    <col min="4356" max="4356" width="7.5" style="2" customWidth="1"/>
    <col min="4357" max="4357" width="12.625" style="2" customWidth="1"/>
    <col min="4358" max="4358" width="6" style="2" customWidth="1"/>
    <col min="4359" max="4368" width="3.875" style="2" customWidth="1"/>
    <col min="4369" max="4369" width="2.5" style="2" customWidth="1"/>
    <col min="4370" max="4370" width="12.375" style="2" customWidth="1"/>
    <col min="4371" max="4371" width="9.125" style="2" bestFit="1" customWidth="1"/>
    <col min="4372" max="4373" width="9" style="2"/>
    <col min="4374" max="4374" width="4.5" style="2" bestFit="1" customWidth="1"/>
    <col min="4375" max="4375" width="9" style="2"/>
    <col min="4376" max="4376" width="4.5" style="2" bestFit="1" customWidth="1"/>
    <col min="4377" max="4378" width="5.625" style="2" customWidth="1"/>
    <col min="4379" max="4379" width="9" style="2"/>
    <col min="4380" max="4380" width="5.625" style="2" customWidth="1"/>
    <col min="4381" max="4381" width="9" style="2"/>
    <col min="4382" max="4383" width="5.625" style="2" customWidth="1"/>
    <col min="4384" max="4384" width="9" style="2"/>
    <col min="4385" max="4385" width="5.625" style="2" customWidth="1"/>
    <col min="4386" max="4386" width="9" style="2"/>
    <col min="4387" max="4387" width="11.625" style="2" bestFit="1" customWidth="1"/>
    <col min="4388" max="4605" width="9" style="2"/>
    <col min="4606" max="4606" width="14.875" style="2" customWidth="1"/>
    <col min="4607" max="4609" width="3.625" style="2" customWidth="1"/>
    <col min="4610" max="4611" width="12.625" style="2" customWidth="1"/>
    <col min="4612" max="4612" width="7.5" style="2" customWidth="1"/>
    <col min="4613" max="4613" width="12.625" style="2" customWidth="1"/>
    <col min="4614" max="4614" width="6" style="2" customWidth="1"/>
    <col min="4615" max="4624" width="3.875" style="2" customWidth="1"/>
    <col min="4625" max="4625" width="2.5" style="2" customWidth="1"/>
    <col min="4626" max="4626" width="12.375" style="2" customWidth="1"/>
    <col min="4627" max="4627" width="9.125" style="2" bestFit="1" customWidth="1"/>
    <col min="4628" max="4629" width="9" style="2"/>
    <col min="4630" max="4630" width="4.5" style="2" bestFit="1" customWidth="1"/>
    <col min="4631" max="4631" width="9" style="2"/>
    <col min="4632" max="4632" width="4.5" style="2" bestFit="1" customWidth="1"/>
    <col min="4633" max="4634" width="5.625" style="2" customWidth="1"/>
    <col min="4635" max="4635" width="9" style="2"/>
    <col min="4636" max="4636" width="5.625" style="2" customWidth="1"/>
    <col min="4637" max="4637" width="9" style="2"/>
    <col min="4638" max="4639" width="5.625" style="2" customWidth="1"/>
    <col min="4640" max="4640" width="9" style="2"/>
    <col min="4641" max="4641" width="5.625" style="2" customWidth="1"/>
    <col min="4642" max="4642" width="9" style="2"/>
    <col min="4643" max="4643" width="11.625" style="2" bestFit="1" customWidth="1"/>
    <col min="4644" max="4861" width="9" style="2"/>
    <col min="4862" max="4862" width="14.875" style="2" customWidth="1"/>
    <col min="4863" max="4865" width="3.625" style="2" customWidth="1"/>
    <col min="4866" max="4867" width="12.625" style="2" customWidth="1"/>
    <col min="4868" max="4868" width="7.5" style="2" customWidth="1"/>
    <col min="4869" max="4869" width="12.625" style="2" customWidth="1"/>
    <col min="4870" max="4870" width="6" style="2" customWidth="1"/>
    <col min="4871" max="4880" width="3.875" style="2" customWidth="1"/>
    <col min="4881" max="4881" width="2.5" style="2" customWidth="1"/>
    <col min="4882" max="4882" width="12.375" style="2" customWidth="1"/>
    <col min="4883" max="4883" width="9.125" style="2" bestFit="1" customWidth="1"/>
    <col min="4884" max="4885" width="9" style="2"/>
    <col min="4886" max="4886" width="4.5" style="2" bestFit="1" customWidth="1"/>
    <col min="4887" max="4887" width="9" style="2"/>
    <col min="4888" max="4888" width="4.5" style="2" bestFit="1" customWidth="1"/>
    <col min="4889" max="4890" width="5.625" style="2" customWidth="1"/>
    <col min="4891" max="4891" width="9" style="2"/>
    <col min="4892" max="4892" width="5.625" style="2" customWidth="1"/>
    <col min="4893" max="4893" width="9" style="2"/>
    <col min="4894" max="4895" width="5.625" style="2" customWidth="1"/>
    <col min="4896" max="4896" width="9" style="2"/>
    <col min="4897" max="4897" width="5.625" style="2" customWidth="1"/>
    <col min="4898" max="4898" width="9" style="2"/>
    <col min="4899" max="4899" width="11.625" style="2" bestFit="1" customWidth="1"/>
    <col min="4900" max="5117" width="9" style="2"/>
    <col min="5118" max="5118" width="14.875" style="2" customWidth="1"/>
    <col min="5119" max="5121" width="3.625" style="2" customWidth="1"/>
    <col min="5122" max="5123" width="12.625" style="2" customWidth="1"/>
    <col min="5124" max="5124" width="7.5" style="2" customWidth="1"/>
    <col min="5125" max="5125" width="12.625" style="2" customWidth="1"/>
    <col min="5126" max="5126" width="6" style="2" customWidth="1"/>
    <col min="5127" max="5136" width="3.875" style="2" customWidth="1"/>
    <col min="5137" max="5137" width="2.5" style="2" customWidth="1"/>
    <col min="5138" max="5138" width="12.375" style="2" customWidth="1"/>
    <col min="5139" max="5139" width="9.125" style="2" bestFit="1" customWidth="1"/>
    <col min="5140" max="5141" width="9" style="2"/>
    <col min="5142" max="5142" width="4.5" style="2" bestFit="1" customWidth="1"/>
    <col min="5143" max="5143" width="9" style="2"/>
    <col min="5144" max="5144" width="4.5" style="2" bestFit="1" customWidth="1"/>
    <col min="5145" max="5146" width="5.625" style="2" customWidth="1"/>
    <col min="5147" max="5147" width="9" style="2"/>
    <col min="5148" max="5148" width="5.625" style="2" customWidth="1"/>
    <col min="5149" max="5149" width="9" style="2"/>
    <col min="5150" max="5151" width="5.625" style="2" customWidth="1"/>
    <col min="5152" max="5152" width="9" style="2"/>
    <col min="5153" max="5153" width="5.625" style="2" customWidth="1"/>
    <col min="5154" max="5154" width="9" style="2"/>
    <col min="5155" max="5155" width="11.625" style="2" bestFit="1" customWidth="1"/>
    <col min="5156" max="5373" width="9" style="2"/>
    <col min="5374" max="5374" width="14.875" style="2" customWidth="1"/>
    <col min="5375" max="5377" width="3.625" style="2" customWidth="1"/>
    <col min="5378" max="5379" width="12.625" style="2" customWidth="1"/>
    <col min="5380" max="5380" width="7.5" style="2" customWidth="1"/>
    <col min="5381" max="5381" width="12.625" style="2" customWidth="1"/>
    <col min="5382" max="5382" width="6" style="2" customWidth="1"/>
    <col min="5383" max="5392" width="3.875" style="2" customWidth="1"/>
    <col min="5393" max="5393" width="2.5" style="2" customWidth="1"/>
    <col min="5394" max="5394" width="12.375" style="2" customWidth="1"/>
    <col min="5395" max="5395" width="9.125" style="2" bestFit="1" customWidth="1"/>
    <col min="5396" max="5397" width="9" style="2"/>
    <col min="5398" max="5398" width="4.5" style="2" bestFit="1" customWidth="1"/>
    <col min="5399" max="5399" width="9" style="2"/>
    <col min="5400" max="5400" width="4.5" style="2" bestFit="1" customWidth="1"/>
    <col min="5401" max="5402" width="5.625" style="2" customWidth="1"/>
    <col min="5403" max="5403" width="9" style="2"/>
    <col min="5404" max="5404" width="5.625" style="2" customWidth="1"/>
    <col min="5405" max="5405" width="9" style="2"/>
    <col min="5406" max="5407" width="5.625" style="2" customWidth="1"/>
    <col min="5408" max="5408" width="9" style="2"/>
    <col min="5409" max="5409" width="5.625" style="2" customWidth="1"/>
    <col min="5410" max="5410" width="9" style="2"/>
    <col min="5411" max="5411" width="11.625" style="2" bestFit="1" customWidth="1"/>
    <col min="5412" max="5629" width="9" style="2"/>
    <col min="5630" max="5630" width="14.875" style="2" customWidth="1"/>
    <col min="5631" max="5633" width="3.625" style="2" customWidth="1"/>
    <col min="5634" max="5635" width="12.625" style="2" customWidth="1"/>
    <col min="5636" max="5636" width="7.5" style="2" customWidth="1"/>
    <col min="5637" max="5637" width="12.625" style="2" customWidth="1"/>
    <col min="5638" max="5638" width="6" style="2" customWidth="1"/>
    <col min="5639" max="5648" width="3.875" style="2" customWidth="1"/>
    <col min="5649" max="5649" width="2.5" style="2" customWidth="1"/>
    <col min="5650" max="5650" width="12.375" style="2" customWidth="1"/>
    <col min="5651" max="5651" width="9.125" style="2" bestFit="1" customWidth="1"/>
    <col min="5652" max="5653" width="9" style="2"/>
    <col min="5654" max="5654" width="4.5" style="2" bestFit="1" customWidth="1"/>
    <col min="5655" max="5655" width="9" style="2"/>
    <col min="5656" max="5656" width="4.5" style="2" bestFit="1" customWidth="1"/>
    <col min="5657" max="5658" width="5.625" style="2" customWidth="1"/>
    <col min="5659" max="5659" width="9" style="2"/>
    <col min="5660" max="5660" width="5.625" style="2" customWidth="1"/>
    <col min="5661" max="5661" width="9" style="2"/>
    <col min="5662" max="5663" width="5.625" style="2" customWidth="1"/>
    <col min="5664" max="5664" width="9" style="2"/>
    <col min="5665" max="5665" width="5.625" style="2" customWidth="1"/>
    <col min="5666" max="5666" width="9" style="2"/>
    <col min="5667" max="5667" width="11.625" style="2" bestFit="1" customWidth="1"/>
    <col min="5668" max="5885" width="9" style="2"/>
    <col min="5886" max="5886" width="14.875" style="2" customWidth="1"/>
    <col min="5887" max="5889" width="3.625" style="2" customWidth="1"/>
    <col min="5890" max="5891" width="12.625" style="2" customWidth="1"/>
    <col min="5892" max="5892" width="7.5" style="2" customWidth="1"/>
    <col min="5893" max="5893" width="12.625" style="2" customWidth="1"/>
    <col min="5894" max="5894" width="6" style="2" customWidth="1"/>
    <col min="5895" max="5904" width="3.875" style="2" customWidth="1"/>
    <col min="5905" max="5905" width="2.5" style="2" customWidth="1"/>
    <col min="5906" max="5906" width="12.375" style="2" customWidth="1"/>
    <col min="5907" max="5907" width="9.125" style="2" bestFit="1" customWidth="1"/>
    <col min="5908" max="5909" width="9" style="2"/>
    <col min="5910" max="5910" width="4.5" style="2" bestFit="1" customWidth="1"/>
    <col min="5911" max="5911" width="9" style="2"/>
    <col min="5912" max="5912" width="4.5" style="2" bestFit="1" customWidth="1"/>
    <col min="5913" max="5914" width="5.625" style="2" customWidth="1"/>
    <col min="5915" max="5915" width="9" style="2"/>
    <col min="5916" max="5916" width="5.625" style="2" customWidth="1"/>
    <col min="5917" max="5917" width="9" style="2"/>
    <col min="5918" max="5919" width="5.625" style="2" customWidth="1"/>
    <col min="5920" max="5920" width="9" style="2"/>
    <col min="5921" max="5921" width="5.625" style="2" customWidth="1"/>
    <col min="5922" max="5922" width="9" style="2"/>
    <col min="5923" max="5923" width="11.625" style="2" bestFit="1" customWidth="1"/>
    <col min="5924" max="6141" width="9" style="2"/>
    <col min="6142" max="6142" width="14.875" style="2" customWidth="1"/>
    <col min="6143" max="6145" width="3.625" style="2" customWidth="1"/>
    <col min="6146" max="6147" width="12.625" style="2" customWidth="1"/>
    <col min="6148" max="6148" width="7.5" style="2" customWidth="1"/>
    <col min="6149" max="6149" width="12.625" style="2" customWidth="1"/>
    <col min="6150" max="6150" width="6" style="2" customWidth="1"/>
    <col min="6151" max="6160" width="3.875" style="2" customWidth="1"/>
    <col min="6161" max="6161" width="2.5" style="2" customWidth="1"/>
    <col min="6162" max="6162" width="12.375" style="2" customWidth="1"/>
    <col min="6163" max="6163" width="9.125" style="2" bestFit="1" customWidth="1"/>
    <col min="6164" max="6165" width="9" style="2"/>
    <col min="6166" max="6166" width="4.5" style="2" bestFit="1" customWidth="1"/>
    <col min="6167" max="6167" width="9" style="2"/>
    <col min="6168" max="6168" width="4.5" style="2" bestFit="1" customWidth="1"/>
    <col min="6169" max="6170" width="5.625" style="2" customWidth="1"/>
    <col min="6171" max="6171" width="9" style="2"/>
    <col min="6172" max="6172" width="5.625" style="2" customWidth="1"/>
    <col min="6173" max="6173" width="9" style="2"/>
    <col min="6174" max="6175" width="5.625" style="2" customWidth="1"/>
    <col min="6176" max="6176" width="9" style="2"/>
    <col min="6177" max="6177" width="5.625" style="2" customWidth="1"/>
    <col min="6178" max="6178" width="9" style="2"/>
    <col min="6179" max="6179" width="11.625" style="2" bestFit="1" customWidth="1"/>
    <col min="6180" max="6397" width="9" style="2"/>
    <col min="6398" max="6398" width="14.875" style="2" customWidth="1"/>
    <col min="6399" max="6401" width="3.625" style="2" customWidth="1"/>
    <col min="6402" max="6403" width="12.625" style="2" customWidth="1"/>
    <col min="6404" max="6404" width="7.5" style="2" customWidth="1"/>
    <col min="6405" max="6405" width="12.625" style="2" customWidth="1"/>
    <col min="6406" max="6406" width="6" style="2" customWidth="1"/>
    <col min="6407" max="6416" width="3.875" style="2" customWidth="1"/>
    <col min="6417" max="6417" width="2.5" style="2" customWidth="1"/>
    <col min="6418" max="6418" width="12.375" style="2" customWidth="1"/>
    <col min="6419" max="6419" width="9.125" style="2" bestFit="1" customWidth="1"/>
    <col min="6420" max="6421" width="9" style="2"/>
    <col min="6422" max="6422" width="4.5" style="2" bestFit="1" customWidth="1"/>
    <col min="6423" max="6423" width="9" style="2"/>
    <col min="6424" max="6424" width="4.5" style="2" bestFit="1" customWidth="1"/>
    <col min="6425" max="6426" width="5.625" style="2" customWidth="1"/>
    <col min="6427" max="6427" width="9" style="2"/>
    <col min="6428" max="6428" width="5.625" style="2" customWidth="1"/>
    <col min="6429" max="6429" width="9" style="2"/>
    <col min="6430" max="6431" width="5.625" style="2" customWidth="1"/>
    <col min="6432" max="6432" width="9" style="2"/>
    <col min="6433" max="6433" width="5.625" style="2" customWidth="1"/>
    <col min="6434" max="6434" width="9" style="2"/>
    <col min="6435" max="6435" width="11.625" style="2" bestFit="1" customWidth="1"/>
    <col min="6436" max="6653" width="9" style="2"/>
    <col min="6654" max="6654" width="14.875" style="2" customWidth="1"/>
    <col min="6655" max="6657" width="3.625" style="2" customWidth="1"/>
    <col min="6658" max="6659" width="12.625" style="2" customWidth="1"/>
    <col min="6660" max="6660" width="7.5" style="2" customWidth="1"/>
    <col min="6661" max="6661" width="12.625" style="2" customWidth="1"/>
    <col min="6662" max="6662" width="6" style="2" customWidth="1"/>
    <col min="6663" max="6672" width="3.875" style="2" customWidth="1"/>
    <col min="6673" max="6673" width="2.5" style="2" customWidth="1"/>
    <col min="6674" max="6674" width="12.375" style="2" customWidth="1"/>
    <col min="6675" max="6675" width="9.125" style="2" bestFit="1" customWidth="1"/>
    <col min="6676" max="6677" width="9" style="2"/>
    <col min="6678" max="6678" width="4.5" style="2" bestFit="1" customWidth="1"/>
    <col min="6679" max="6679" width="9" style="2"/>
    <col min="6680" max="6680" width="4.5" style="2" bestFit="1" customWidth="1"/>
    <col min="6681" max="6682" width="5.625" style="2" customWidth="1"/>
    <col min="6683" max="6683" width="9" style="2"/>
    <col min="6684" max="6684" width="5.625" style="2" customWidth="1"/>
    <col min="6685" max="6685" width="9" style="2"/>
    <col min="6686" max="6687" width="5.625" style="2" customWidth="1"/>
    <col min="6688" max="6688" width="9" style="2"/>
    <col min="6689" max="6689" width="5.625" style="2" customWidth="1"/>
    <col min="6690" max="6690" width="9" style="2"/>
    <col min="6691" max="6691" width="11.625" style="2" bestFit="1" customWidth="1"/>
    <col min="6692" max="6909" width="9" style="2"/>
    <col min="6910" max="6910" width="14.875" style="2" customWidth="1"/>
    <col min="6911" max="6913" width="3.625" style="2" customWidth="1"/>
    <col min="6914" max="6915" width="12.625" style="2" customWidth="1"/>
    <col min="6916" max="6916" width="7.5" style="2" customWidth="1"/>
    <col min="6917" max="6917" width="12.625" style="2" customWidth="1"/>
    <col min="6918" max="6918" width="6" style="2" customWidth="1"/>
    <col min="6919" max="6928" width="3.875" style="2" customWidth="1"/>
    <col min="6929" max="6929" width="2.5" style="2" customWidth="1"/>
    <col min="6930" max="6930" width="12.375" style="2" customWidth="1"/>
    <col min="6931" max="6931" width="9.125" style="2" bestFit="1" customWidth="1"/>
    <col min="6932" max="6933" width="9" style="2"/>
    <col min="6934" max="6934" width="4.5" style="2" bestFit="1" customWidth="1"/>
    <col min="6935" max="6935" width="9" style="2"/>
    <col min="6936" max="6936" width="4.5" style="2" bestFit="1" customWidth="1"/>
    <col min="6937" max="6938" width="5.625" style="2" customWidth="1"/>
    <col min="6939" max="6939" width="9" style="2"/>
    <col min="6940" max="6940" width="5.625" style="2" customWidth="1"/>
    <col min="6941" max="6941" width="9" style="2"/>
    <col min="6942" max="6943" width="5.625" style="2" customWidth="1"/>
    <col min="6944" max="6944" width="9" style="2"/>
    <col min="6945" max="6945" width="5.625" style="2" customWidth="1"/>
    <col min="6946" max="6946" width="9" style="2"/>
    <col min="6947" max="6947" width="11.625" style="2" bestFit="1" customWidth="1"/>
    <col min="6948" max="7165" width="9" style="2"/>
    <col min="7166" max="7166" width="14.875" style="2" customWidth="1"/>
    <col min="7167" max="7169" width="3.625" style="2" customWidth="1"/>
    <col min="7170" max="7171" width="12.625" style="2" customWidth="1"/>
    <col min="7172" max="7172" width="7.5" style="2" customWidth="1"/>
    <col min="7173" max="7173" width="12.625" style="2" customWidth="1"/>
    <col min="7174" max="7174" width="6" style="2" customWidth="1"/>
    <col min="7175" max="7184" width="3.875" style="2" customWidth="1"/>
    <col min="7185" max="7185" width="2.5" style="2" customWidth="1"/>
    <col min="7186" max="7186" width="12.375" style="2" customWidth="1"/>
    <col min="7187" max="7187" width="9.125" style="2" bestFit="1" customWidth="1"/>
    <col min="7188" max="7189" width="9" style="2"/>
    <col min="7190" max="7190" width="4.5" style="2" bestFit="1" customWidth="1"/>
    <col min="7191" max="7191" width="9" style="2"/>
    <col min="7192" max="7192" width="4.5" style="2" bestFit="1" customWidth="1"/>
    <col min="7193" max="7194" width="5.625" style="2" customWidth="1"/>
    <col min="7195" max="7195" width="9" style="2"/>
    <col min="7196" max="7196" width="5.625" style="2" customWidth="1"/>
    <col min="7197" max="7197" width="9" style="2"/>
    <col min="7198" max="7199" width="5.625" style="2" customWidth="1"/>
    <col min="7200" max="7200" width="9" style="2"/>
    <col min="7201" max="7201" width="5.625" style="2" customWidth="1"/>
    <col min="7202" max="7202" width="9" style="2"/>
    <col min="7203" max="7203" width="11.625" style="2" bestFit="1" customWidth="1"/>
    <col min="7204" max="7421" width="9" style="2"/>
    <col min="7422" max="7422" width="14.875" style="2" customWidth="1"/>
    <col min="7423" max="7425" width="3.625" style="2" customWidth="1"/>
    <col min="7426" max="7427" width="12.625" style="2" customWidth="1"/>
    <col min="7428" max="7428" width="7.5" style="2" customWidth="1"/>
    <col min="7429" max="7429" width="12.625" style="2" customWidth="1"/>
    <col min="7430" max="7430" width="6" style="2" customWidth="1"/>
    <col min="7431" max="7440" width="3.875" style="2" customWidth="1"/>
    <col min="7441" max="7441" width="2.5" style="2" customWidth="1"/>
    <col min="7442" max="7442" width="12.375" style="2" customWidth="1"/>
    <col min="7443" max="7443" width="9.125" style="2" bestFit="1" customWidth="1"/>
    <col min="7444" max="7445" width="9" style="2"/>
    <col min="7446" max="7446" width="4.5" style="2" bestFit="1" customWidth="1"/>
    <col min="7447" max="7447" width="9" style="2"/>
    <col min="7448" max="7448" width="4.5" style="2" bestFit="1" customWidth="1"/>
    <col min="7449" max="7450" width="5.625" style="2" customWidth="1"/>
    <col min="7451" max="7451" width="9" style="2"/>
    <col min="7452" max="7452" width="5.625" style="2" customWidth="1"/>
    <col min="7453" max="7453" width="9" style="2"/>
    <col min="7454" max="7455" width="5.625" style="2" customWidth="1"/>
    <col min="7456" max="7456" width="9" style="2"/>
    <col min="7457" max="7457" width="5.625" style="2" customWidth="1"/>
    <col min="7458" max="7458" width="9" style="2"/>
    <col min="7459" max="7459" width="11.625" style="2" bestFit="1" customWidth="1"/>
    <col min="7460" max="7677" width="9" style="2"/>
    <col min="7678" max="7678" width="14.875" style="2" customWidth="1"/>
    <col min="7679" max="7681" width="3.625" style="2" customWidth="1"/>
    <col min="7682" max="7683" width="12.625" style="2" customWidth="1"/>
    <col min="7684" max="7684" width="7.5" style="2" customWidth="1"/>
    <col min="7685" max="7685" width="12.625" style="2" customWidth="1"/>
    <col min="7686" max="7686" width="6" style="2" customWidth="1"/>
    <col min="7687" max="7696" width="3.875" style="2" customWidth="1"/>
    <col min="7697" max="7697" width="2.5" style="2" customWidth="1"/>
    <col min="7698" max="7698" width="12.375" style="2" customWidth="1"/>
    <col min="7699" max="7699" width="9.125" style="2" bestFit="1" customWidth="1"/>
    <col min="7700" max="7701" width="9" style="2"/>
    <col min="7702" max="7702" width="4.5" style="2" bestFit="1" customWidth="1"/>
    <col min="7703" max="7703" width="9" style="2"/>
    <col min="7704" max="7704" width="4.5" style="2" bestFit="1" customWidth="1"/>
    <col min="7705" max="7706" width="5.625" style="2" customWidth="1"/>
    <col min="7707" max="7707" width="9" style="2"/>
    <col min="7708" max="7708" width="5.625" style="2" customWidth="1"/>
    <col min="7709" max="7709" width="9" style="2"/>
    <col min="7710" max="7711" width="5.625" style="2" customWidth="1"/>
    <col min="7712" max="7712" width="9" style="2"/>
    <col min="7713" max="7713" width="5.625" style="2" customWidth="1"/>
    <col min="7714" max="7714" width="9" style="2"/>
    <col min="7715" max="7715" width="11.625" style="2" bestFit="1" customWidth="1"/>
    <col min="7716" max="7933" width="9" style="2"/>
    <col min="7934" max="7934" width="14.875" style="2" customWidth="1"/>
    <col min="7935" max="7937" width="3.625" style="2" customWidth="1"/>
    <col min="7938" max="7939" width="12.625" style="2" customWidth="1"/>
    <col min="7940" max="7940" width="7.5" style="2" customWidth="1"/>
    <col min="7941" max="7941" width="12.625" style="2" customWidth="1"/>
    <col min="7942" max="7942" width="6" style="2" customWidth="1"/>
    <col min="7943" max="7952" width="3.875" style="2" customWidth="1"/>
    <col min="7953" max="7953" width="2.5" style="2" customWidth="1"/>
    <col min="7954" max="7954" width="12.375" style="2" customWidth="1"/>
    <col min="7955" max="7955" width="9.125" style="2" bestFit="1" customWidth="1"/>
    <col min="7956" max="7957" width="9" style="2"/>
    <col min="7958" max="7958" width="4.5" style="2" bestFit="1" customWidth="1"/>
    <col min="7959" max="7959" width="9" style="2"/>
    <col min="7960" max="7960" width="4.5" style="2" bestFit="1" customWidth="1"/>
    <col min="7961" max="7962" width="5.625" style="2" customWidth="1"/>
    <col min="7963" max="7963" width="9" style="2"/>
    <col min="7964" max="7964" width="5.625" style="2" customWidth="1"/>
    <col min="7965" max="7965" width="9" style="2"/>
    <col min="7966" max="7967" width="5.625" style="2" customWidth="1"/>
    <col min="7968" max="7968" width="9" style="2"/>
    <col min="7969" max="7969" width="5.625" style="2" customWidth="1"/>
    <col min="7970" max="7970" width="9" style="2"/>
    <col min="7971" max="7971" width="11.625" style="2" bestFit="1" customWidth="1"/>
    <col min="7972" max="8189" width="9" style="2"/>
    <col min="8190" max="8190" width="14.875" style="2" customWidth="1"/>
    <col min="8191" max="8193" width="3.625" style="2" customWidth="1"/>
    <col min="8194" max="8195" width="12.625" style="2" customWidth="1"/>
    <col min="8196" max="8196" width="7.5" style="2" customWidth="1"/>
    <col min="8197" max="8197" width="12.625" style="2" customWidth="1"/>
    <col min="8198" max="8198" width="6" style="2" customWidth="1"/>
    <col min="8199" max="8208" width="3.875" style="2" customWidth="1"/>
    <col min="8209" max="8209" width="2.5" style="2" customWidth="1"/>
    <col min="8210" max="8210" width="12.375" style="2" customWidth="1"/>
    <col min="8211" max="8211" width="9.125" style="2" bestFit="1" customWidth="1"/>
    <col min="8212" max="8213" width="9" style="2"/>
    <col min="8214" max="8214" width="4.5" style="2" bestFit="1" customWidth="1"/>
    <col min="8215" max="8215" width="9" style="2"/>
    <col min="8216" max="8216" width="4.5" style="2" bestFit="1" customWidth="1"/>
    <col min="8217" max="8218" width="5.625" style="2" customWidth="1"/>
    <col min="8219" max="8219" width="9" style="2"/>
    <col min="8220" max="8220" width="5.625" style="2" customWidth="1"/>
    <col min="8221" max="8221" width="9" style="2"/>
    <col min="8222" max="8223" width="5.625" style="2" customWidth="1"/>
    <col min="8224" max="8224" width="9" style="2"/>
    <col min="8225" max="8225" width="5.625" style="2" customWidth="1"/>
    <col min="8226" max="8226" width="9" style="2"/>
    <col min="8227" max="8227" width="11.625" style="2" bestFit="1" customWidth="1"/>
    <col min="8228" max="8445" width="9" style="2"/>
    <col min="8446" max="8446" width="14.875" style="2" customWidth="1"/>
    <col min="8447" max="8449" width="3.625" style="2" customWidth="1"/>
    <col min="8450" max="8451" width="12.625" style="2" customWidth="1"/>
    <col min="8452" max="8452" width="7.5" style="2" customWidth="1"/>
    <col min="8453" max="8453" width="12.625" style="2" customWidth="1"/>
    <col min="8454" max="8454" width="6" style="2" customWidth="1"/>
    <col min="8455" max="8464" width="3.875" style="2" customWidth="1"/>
    <col min="8465" max="8465" width="2.5" style="2" customWidth="1"/>
    <col min="8466" max="8466" width="12.375" style="2" customWidth="1"/>
    <col min="8467" max="8467" width="9.125" style="2" bestFit="1" customWidth="1"/>
    <col min="8468" max="8469" width="9" style="2"/>
    <col min="8470" max="8470" width="4.5" style="2" bestFit="1" customWidth="1"/>
    <col min="8471" max="8471" width="9" style="2"/>
    <col min="8472" max="8472" width="4.5" style="2" bestFit="1" customWidth="1"/>
    <col min="8473" max="8474" width="5.625" style="2" customWidth="1"/>
    <col min="8475" max="8475" width="9" style="2"/>
    <col min="8476" max="8476" width="5.625" style="2" customWidth="1"/>
    <col min="8477" max="8477" width="9" style="2"/>
    <col min="8478" max="8479" width="5.625" style="2" customWidth="1"/>
    <col min="8480" max="8480" width="9" style="2"/>
    <col min="8481" max="8481" width="5.625" style="2" customWidth="1"/>
    <col min="8482" max="8482" width="9" style="2"/>
    <col min="8483" max="8483" width="11.625" style="2" bestFit="1" customWidth="1"/>
    <col min="8484" max="8701" width="9" style="2"/>
    <col min="8702" max="8702" width="14.875" style="2" customWidth="1"/>
    <col min="8703" max="8705" width="3.625" style="2" customWidth="1"/>
    <col min="8706" max="8707" width="12.625" style="2" customWidth="1"/>
    <col min="8708" max="8708" width="7.5" style="2" customWidth="1"/>
    <col min="8709" max="8709" width="12.625" style="2" customWidth="1"/>
    <col min="8710" max="8710" width="6" style="2" customWidth="1"/>
    <col min="8711" max="8720" width="3.875" style="2" customWidth="1"/>
    <col min="8721" max="8721" width="2.5" style="2" customWidth="1"/>
    <col min="8722" max="8722" width="12.375" style="2" customWidth="1"/>
    <col min="8723" max="8723" width="9.125" style="2" bestFit="1" customWidth="1"/>
    <col min="8724" max="8725" width="9" style="2"/>
    <col min="8726" max="8726" width="4.5" style="2" bestFit="1" customWidth="1"/>
    <col min="8727" max="8727" width="9" style="2"/>
    <col min="8728" max="8728" width="4.5" style="2" bestFit="1" customWidth="1"/>
    <col min="8729" max="8730" width="5.625" style="2" customWidth="1"/>
    <col min="8731" max="8731" width="9" style="2"/>
    <col min="8732" max="8732" width="5.625" style="2" customWidth="1"/>
    <col min="8733" max="8733" width="9" style="2"/>
    <col min="8734" max="8735" width="5.625" style="2" customWidth="1"/>
    <col min="8736" max="8736" width="9" style="2"/>
    <col min="8737" max="8737" width="5.625" style="2" customWidth="1"/>
    <col min="8738" max="8738" width="9" style="2"/>
    <col min="8739" max="8739" width="11.625" style="2" bestFit="1" customWidth="1"/>
    <col min="8740" max="8957" width="9" style="2"/>
    <col min="8958" max="8958" width="14.875" style="2" customWidth="1"/>
    <col min="8959" max="8961" width="3.625" style="2" customWidth="1"/>
    <col min="8962" max="8963" width="12.625" style="2" customWidth="1"/>
    <col min="8964" max="8964" width="7.5" style="2" customWidth="1"/>
    <col min="8965" max="8965" width="12.625" style="2" customWidth="1"/>
    <col min="8966" max="8966" width="6" style="2" customWidth="1"/>
    <col min="8967" max="8976" width="3.875" style="2" customWidth="1"/>
    <col min="8977" max="8977" width="2.5" style="2" customWidth="1"/>
    <col min="8978" max="8978" width="12.375" style="2" customWidth="1"/>
    <col min="8979" max="8979" width="9.125" style="2" bestFit="1" customWidth="1"/>
    <col min="8980" max="8981" width="9" style="2"/>
    <col min="8982" max="8982" width="4.5" style="2" bestFit="1" customWidth="1"/>
    <col min="8983" max="8983" width="9" style="2"/>
    <col min="8984" max="8984" width="4.5" style="2" bestFit="1" customWidth="1"/>
    <col min="8985" max="8986" width="5.625" style="2" customWidth="1"/>
    <col min="8987" max="8987" width="9" style="2"/>
    <col min="8988" max="8988" width="5.625" style="2" customWidth="1"/>
    <col min="8989" max="8989" width="9" style="2"/>
    <col min="8990" max="8991" width="5.625" style="2" customWidth="1"/>
    <col min="8992" max="8992" width="9" style="2"/>
    <col min="8993" max="8993" width="5.625" style="2" customWidth="1"/>
    <col min="8994" max="8994" width="9" style="2"/>
    <col min="8995" max="8995" width="11.625" style="2" bestFit="1" customWidth="1"/>
    <col min="8996" max="9213" width="9" style="2"/>
    <col min="9214" max="9214" width="14.875" style="2" customWidth="1"/>
    <col min="9215" max="9217" width="3.625" style="2" customWidth="1"/>
    <col min="9218" max="9219" width="12.625" style="2" customWidth="1"/>
    <col min="9220" max="9220" width="7.5" style="2" customWidth="1"/>
    <col min="9221" max="9221" width="12.625" style="2" customWidth="1"/>
    <col min="9222" max="9222" width="6" style="2" customWidth="1"/>
    <col min="9223" max="9232" width="3.875" style="2" customWidth="1"/>
    <col min="9233" max="9233" width="2.5" style="2" customWidth="1"/>
    <col min="9234" max="9234" width="12.375" style="2" customWidth="1"/>
    <col min="9235" max="9235" width="9.125" style="2" bestFit="1" customWidth="1"/>
    <col min="9236" max="9237" width="9" style="2"/>
    <col min="9238" max="9238" width="4.5" style="2" bestFit="1" customWidth="1"/>
    <col min="9239" max="9239" width="9" style="2"/>
    <col min="9240" max="9240" width="4.5" style="2" bestFit="1" customWidth="1"/>
    <col min="9241" max="9242" width="5.625" style="2" customWidth="1"/>
    <col min="9243" max="9243" width="9" style="2"/>
    <col min="9244" max="9244" width="5.625" style="2" customWidth="1"/>
    <col min="9245" max="9245" width="9" style="2"/>
    <col min="9246" max="9247" width="5.625" style="2" customWidth="1"/>
    <col min="9248" max="9248" width="9" style="2"/>
    <col min="9249" max="9249" width="5.625" style="2" customWidth="1"/>
    <col min="9250" max="9250" width="9" style="2"/>
    <col min="9251" max="9251" width="11.625" style="2" bestFit="1" customWidth="1"/>
    <col min="9252" max="9469" width="9" style="2"/>
    <col min="9470" max="9470" width="14.875" style="2" customWidth="1"/>
    <col min="9471" max="9473" width="3.625" style="2" customWidth="1"/>
    <col min="9474" max="9475" width="12.625" style="2" customWidth="1"/>
    <col min="9476" max="9476" width="7.5" style="2" customWidth="1"/>
    <col min="9477" max="9477" width="12.625" style="2" customWidth="1"/>
    <col min="9478" max="9478" width="6" style="2" customWidth="1"/>
    <col min="9479" max="9488" width="3.875" style="2" customWidth="1"/>
    <col min="9489" max="9489" width="2.5" style="2" customWidth="1"/>
    <col min="9490" max="9490" width="12.375" style="2" customWidth="1"/>
    <col min="9491" max="9491" width="9.125" style="2" bestFit="1" customWidth="1"/>
    <col min="9492" max="9493" width="9" style="2"/>
    <col min="9494" max="9494" width="4.5" style="2" bestFit="1" customWidth="1"/>
    <col min="9495" max="9495" width="9" style="2"/>
    <col min="9496" max="9496" width="4.5" style="2" bestFit="1" customWidth="1"/>
    <col min="9497" max="9498" width="5.625" style="2" customWidth="1"/>
    <col min="9499" max="9499" width="9" style="2"/>
    <col min="9500" max="9500" width="5.625" style="2" customWidth="1"/>
    <col min="9501" max="9501" width="9" style="2"/>
    <col min="9502" max="9503" width="5.625" style="2" customWidth="1"/>
    <col min="9504" max="9504" width="9" style="2"/>
    <col min="9505" max="9505" width="5.625" style="2" customWidth="1"/>
    <col min="9506" max="9506" width="9" style="2"/>
    <col min="9507" max="9507" width="11.625" style="2" bestFit="1" customWidth="1"/>
    <col min="9508" max="9725" width="9" style="2"/>
    <col min="9726" max="9726" width="14.875" style="2" customWidth="1"/>
    <col min="9727" max="9729" width="3.625" style="2" customWidth="1"/>
    <col min="9730" max="9731" width="12.625" style="2" customWidth="1"/>
    <col min="9732" max="9732" width="7.5" style="2" customWidth="1"/>
    <col min="9733" max="9733" width="12.625" style="2" customWidth="1"/>
    <col min="9734" max="9734" width="6" style="2" customWidth="1"/>
    <col min="9735" max="9744" width="3.875" style="2" customWidth="1"/>
    <col min="9745" max="9745" width="2.5" style="2" customWidth="1"/>
    <col min="9746" max="9746" width="12.375" style="2" customWidth="1"/>
    <col min="9747" max="9747" width="9.125" style="2" bestFit="1" customWidth="1"/>
    <col min="9748" max="9749" width="9" style="2"/>
    <col min="9750" max="9750" width="4.5" style="2" bestFit="1" customWidth="1"/>
    <col min="9751" max="9751" width="9" style="2"/>
    <col min="9752" max="9752" width="4.5" style="2" bestFit="1" customWidth="1"/>
    <col min="9753" max="9754" width="5.625" style="2" customWidth="1"/>
    <col min="9755" max="9755" width="9" style="2"/>
    <col min="9756" max="9756" width="5.625" style="2" customWidth="1"/>
    <col min="9757" max="9757" width="9" style="2"/>
    <col min="9758" max="9759" width="5.625" style="2" customWidth="1"/>
    <col min="9760" max="9760" width="9" style="2"/>
    <col min="9761" max="9761" width="5.625" style="2" customWidth="1"/>
    <col min="9762" max="9762" width="9" style="2"/>
    <col min="9763" max="9763" width="11.625" style="2" bestFit="1" customWidth="1"/>
    <col min="9764" max="9981" width="9" style="2"/>
    <col min="9982" max="9982" width="14.875" style="2" customWidth="1"/>
    <col min="9983" max="9985" width="3.625" style="2" customWidth="1"/>
    <col min="9986" max="9987" width="12.625" style="2" customWidth="1"/>
    <col min="9988" max="9988" width="7.5" style="2" customWidth="1"/>
    <col min="9989" max="9989" width="12.625" style="2" customWidth="1"/>
    <col min="9990" max="9990" width="6" style="2" customWidth="1"/>
    <col min="9991" max="10000" width="3.875" style="2" customWidth="1"/>
    <col min="10001" max="10001" width="2.5" style="2" customWidth="1"/>
    <col min="10002" max="10002" width="12.375" style="2" customWidth="1"/>
    <col min="10003" max="10003" width="9.125" style="2" bestFit="1" customWidth="1"/>
    <col min="10004" max="10005" width="9" style="2"/>
    <col min="10006" max="10006" width="4.5" style="2" bestFit="1" customWidth="1"/>
    <col min="10007" max="10007" width="9" style="2"/>
    <col min="10008" max="10008" width="4.5" style="2" bestFit="1" customWidth="1"/>
    <col min="10009" max="10010" width="5.625" style="2" customWidth="1"/>
    <col min="10011" max="10011" width="9" style="2"/>
    <col min="10012" max="10012" width="5.625" style="2" customWidth="1"/>
    <col min="10013" max="10013" width="9" style="2"/>
    <col min="10014" max="10015" width="5.625" style="2" customWidth="1"/>
    <col min="10016" max="10016" width="9" style="2"/>
    <col min="10017" max="10017" width="5.625" style="2" customWidth="1"/>
    <col min="10018" max="10018" width="9" style="2"/>
    <col min="10019" max="10019" width="11.625" style="2" bestFit="1" customWidth="1"/>
    <col min="10020" max="10237" width="9" style="2"/>
    <col min="10238" max="10238" width="14.875" style="2" customWidth="1"/>
    <col min="10239" max="10241" width="3.625" style="2" customWidth="1"/>
    <col min="10242" max="10243" width="12.625" style="2" customWidth="1"/>
    <col min="10244" max="10244" width="7.5" style="2" customWidth="1"/>
    <col min="10245" max="10245" width="12.625" style="2" customWidth="1"/>
    <col min="10246" max="10246" width="6" style="2" customWidth="1"/>
    <col min="10247" max="10256" width="3.875" style="2" customWidth="1"/>
    <col min="10257" max="10257" width="2.5" style="2" customWidth="1"/>
    <col min="10258" max="10258" width="12.375" style="2" customWidth="1"/>
    <col min="10259" max="10259" width="9.125" style="2" bestFit="1" customWidth="1"/>
    <col min="10260" max="10261" width="9" style="2"/>
    <col min="10262" max="10262" width="4.5" style="2" bestFit="1" customWidth="1"/>
    <col min="10263" max="10263" width="9" style="2"/>
    <col min="10264" max="10264" width="4.5" style="2" bestFit="1" customWidth="1"/>
    <col min="10265" max="10266" width="5.625" style="2" customWidth="1"/>
    <col min="10267" max="10267" width="9" style="2"/>
    <col min="10268" max="10268" width="5.625" style="2" customWidth="1"/>
    <col min="10269" max="10269" width="9" style="2"/>
    <col min="10270" max="10271" width="5.625" style="2" customWidth="1"/>
    <col min="10272" max="10272" width="9" style="2"/>
    <col min="10273" max="10273" width="5.625" style="2" customWidth="1"/>
    <col min="10274" max="10274" width="9" style="2"/>
    <col min="10275" max="10275" width="11.625" style="2" bestFit="1" customWidth="1"/>
    <col min="10276" max="10493" width="9" style="2"/>
    <col min="10494" max="10494" width="14.875" style="2" customWidth="1"/>
    <col min="10495" max="10497" width="3.625" style="2" customWidth="1"/>
    <col min="10498" max="10499" width="12.625" style="2" customWidth="1"/>
    <col min="10500" max="10500" width="7.5" style="2" customWidth="1"/>
    <col min="10501" max="10501" width="12.625" style="2" customWidth="1"/>
    <col min="10502" max="10502" width="6" style="2" customWidth="1"/>
    <col min="10503" max="10512" width="3.875" style="2" customWidth="1"/>
    <col min="10513" max="10513" width="2.5" style="2" customWidth="1"/>
    <col min="10514" max="10514" width="12.375" style="2" customWidth="1"/>
    <col min="10515" max="10515" width="9.125" style="2" bestFit="1" customWidth="1"/>
    <col min="10516" max="10517" width="9" style="2"/>
    <col min="10518" max="10518" width="4.5" style="2" bestFit="1" customWidth="1"/>
    <col min="10519" max="10519" width="9" style="2"/>
    <col min="10520" max="10520" width="4.5" style="2" bestFit="1" customWidth="1"/>
    <col min="10521" max="10522" width="5.625" style="2" customWidth="1"/>
    <col min="10523" max="10523" width="9" style="2"/>
    <col min="10524" max="10524" width="5.625" style="2" customWidth="1"/>
    <col min="10525" max="10525" width="9" style="2"/>
    <col min="10526" max="10527" width="5.625" style="2" customWidth="1"/>
    <col min="10528" max="10528" width="9" style="2"/>
    <col min="10529" max="10529" width="5.625" style="2" customWidth="1"/>
    <col min="10530" max="10530" width="9" style="2"/>
    <col min="10531" max="10531" width="11.625" style="2" bestFit="1" customWidth="1"/>
    <col min="10532" max="10749" width="9" style="2"/>
    <col min="10750" max="10750" width="14.875" style="2" customWidth="1"/>
    <col min="10751" max="10753" width="3.625" style="2" customWidth="1"/>
    <col min="10754" max="10755" width="12.625" style="2" customWidth="1"/>
    <col min="10756" max="10756" width="7.5" style="2" customWidth="1"/>
    <col min="10757" max="10757" width="12.625" style="2" customWidth="1"/>
    <col min="10758" max="10758" width="6" style="2" customWidth="1"/>
    <col min="10759" max="10768" width="3.875" style="2" customWidth="1"/>
    <col min="10769" max="10769" width="2.5" style="2" customWidth="1"/>
    <col min="10770" max="10770" width="12.375" style="2" customWidth="1"/>
    <col min="10771" max="10771" width="9.125" style="2" bestFit="1" customWidth="1"/>
    <col min="10772" max="10773" width="9" style="2"/>
    <col min="10774" max="10774" width="4.5" style="2" bestFit="1" customWidth="1"/>
    <col min="10775" max="10775" width="9" style="2"/>
    <col min="10776" max="10776" width="4.5" style="2" bestFit="1" customWidth="1"/>
    <col min="10777" max="10778" width="5.625" style="2" customWidth="1"/>
    <col min="10779" max="10779" width="9" style="2"/>
    <col min="10780" max="10780" width="5.625" style="2" customWidth="1"/>
    <col min="10781" max="10781" width="9" style="2"/>
    <col min="10782" max="10783" width="5.625" style="2" customWidth="1"/>
    <col min="10784" max="10784" width="9" style="2"/>
    <col min="10785" max="10785" width="5.625" style="2" customWidth="1"/>
    <col min="10786" max="10786" width="9" style="2"/>
    <col min="10787" max="10787" width="11.625" style="2" bestFit="1" customWidth="1"/>
    <col min="10788" max="11005" width="9" style="2"/>
    <col min="11006" max="11006" width="14.875" style="2" customWidth="1"/>
    <col min="11007" max="11009" width="3.625" style="2" customWidth="1"/>
    <col min="11010" max="11011" width="12.625" style="2" customWidth="1"/>
    <col min="11012" max="11012" width="7.5" style="2" customWidth="1"/>
    <col min="11013" max="11013" width="12.625" style="2" customWidth="1"/>
    <col min="11014" max="11014" width="6" style="2" customWidth="1"/>
    <col min="11015" max="11024" width="3.875" style="2" customWidth="1"/>
    <col min="11025" max="11025" width="2.5" style="2" customWidth="1"/>
    <col min="11026" max="11026" width="12.375" style="2" customWidth="1"/>
    <col min="11027" max="11027" width="9.125" style="2" bestFit="1" customWidth="1"/>
    <col min="11028" max="11029" width="9" style="2"/>
    <col min="11030" max="11030" width="4.5" style="2" bestFit="1" customWidth="1"/>
    <col min="11031" max="11031" width="9" style="2"/>
    <col min="11032" max="11032" width="4.5" style="2" bestFit="1" customWidth="1"/>
    <col min="11033" max="11034" width="5.625" style="2" customWidth="1"/>
    <col min="11035" max="11035" width="9" style="2"/>
    <col min="11036" max="11036" width="5.625" style="2" customWidth="1"/>
    <col min="11037" max="11037" width="9" style="2"/>
    <col min="11038" max="11039" width="5.625" style="2" customWidth="1"/>
    <col min="11040" max="11040" width="9" style="2"/>
    <col min="11041" max="11041" width="5.625" style="2" customWidth="1"/>
    <col min="11042" max="11042" width="9" style="2"/>
    <col min="11043" max="11043" width="11.625" style="2" bestFit="1" customWidth="1"/>
    <col min="11044" max="11261" width="9" style="2"/>
    <col min="11262" max="11262" width="14.875" style="2" customWidth="1"/>
    <col min="11263" max="11265" width="3.625" style="2" customWidth="1"/>
    <col min="11266" max="11267" width="12.625" style="2" customWidth="1"/>
    <col min="11268" max="11268" width="7.5" style="2" customWidth="1"/>
    <col min="11269" max="11269" width="12.625" style="2" customWidth="1"/>
    <col min="11270" max="11270" width="6" style="2" customWidth="1"/>
    <col min="11271" max="11280" width="3.875" style="2" customWidth="1"/>
    <col min="11281" max="11281" width="2.5" style="2" customWidth="1"/>
    <col min="11282" max="11282" width="12.375" style="2" customWidth="1"/>
    <col min="11283" max="11283" width="9.125" style="2" bestFit="1" customWidth="1"/>
    <col min="11284" max="11285" width="9" style="2"/>
    <col min="11286" max="11286" width="4.5" style="2" bestFit="1" customWidth="1"/>
    <col min="11287" max="11287" width="9" style="2"/>
    <col min="11288" max="11288" width="4.5" style="2" bestFit="1" customWidth="1"/>
    <col min="11289" max="11290" width="5.625" style="2" customWidth="1"/>
    <col min="11291" max="11291" width="9" style="2"/>
    <col min="11292" max="11292" width="5.625" style="2" customWidth="1"/>
    <col min="11293" max="11293" width="9" style="2"/>
    <col min="11294" max="11295" width="5.625" style="2" customWidth="1"/>
    <col min="11296" max="11296" width="9" style="2"/>
    <col min="11297" max="11297" width="5.625" style="2" customWidth="1"/>
    <col min="11298" max="11298" width="9" style="2"/>
    <col min="11299" max="11299" width="11.625" style="2" bestFit="1" customWidth="1"/>
    <col min="11300" max="11517" width="9" style="2"/>
    <col min="11518" max="11518" width="14.875" style="2" customWidth="1"/>
    <col min="11519" max="11521" width="3.625" style="2" customWidth="1"/>
    <col min="11522" max="11523" width="12.625" style="2" customWidth="1"/>
    <col min="11524" max="11524" width="7.5" style="2" customWidth="1"/>
    <col min="11525" max="11525" width="12.625" style="2" customWidth="1"/>
    <col min="11526" max="11526" width="6" style="2" customWidth="1"/>
    <col min="11527" max="11536" width="3.875" style="2" customWidth="1"/>
    <col min="11537" max="11537" width="2.5" style="2" customWidth="1"/>
    <col min="11538" max="11538" width="12.375" style="2" customWidth="1"/>
    <col min="11539" max="11539" width="9.125" style="2" bestFit="1" customWidth="1"/>
    <col min="11540" max="11541" width="9" style="2"/>
    <col min="11542" max="11542" width="4.5" style="2" bestFit="1" customWidth="1"/>
    <col min="11543" max="11543" width="9" style="2"/>
    <col min="11544" max="11544" width="4.5" style="2" bestFit="1" customWidth="1"/>
    <col min="11545" max="11546" width="5.625" style="2" customWidth="1"/>
    <col min="11547" max="11547" width="9" style="2"/>
    <col min="11548" max="11548" width="5.625" style="2" customWidth="1"/>
    <col min="11549" max="11549" width="9" style="2"/>
    <col min="11550" max="11551" width="5.625" style="2" customWidth="1"/>
    <col min="11552" max="11552" width="9" style="2"/>
    <col min="11553" max="11553" width="5.625" style="2" customWidth="1"/>
    <col min="11554" max="11554" width="9" style="2"/>
    <col min="11555" max="11555" width="11.625" style="2" bestFit="1" customWidth="1"/>
    <col min="11556" max="11773" width="9" style="2"/>
    <col min="11774" max="11774" width="14.875" style="2" customWidth="1"/>
    <col min="11775" max="11777" width="3.625" style="2" customWidth="1"/>
    <col min="11778" max="11779" width="12.625" style="2" customWidth="1"/>
    <col min="11780" max="11780" width="7.5" style="2" customWidth="1"/>
    <col min="11781" max="11781" width="12.625" style="2" customWidth="1"/>
    <col min="11782" max="11782" width="6" style="2" customWidth="1"/>
    <col min="11783" max="11792" width="3.875" style="2" customWidth="1"/>
    <col min="11793" max="11793" width="2.5" style="2" customWidth="1"/>
    <col min="11794" max="11794" width="12.375" style="2" customWidth="1"/>
    <col min="11795" max="11795" width="9.125" style="2" bestFit="1" customWidth="1"/>
    <col min="11796" max="11797" width="9" style="2"/>
    <col min="11798" max="11798" width="4.5" style="2" bestFit="1" customWidth="1"/>
    <col min="11799" max="11799" width="9" style="2"/>
    <col min="11800" max="11800" width="4.5" style="2" bestFit="1" customWidth="1"/>
    <col min="11801" max="11802" width="5.625" style="2" customWidth="1"/>
    <col min="11803" max="11803" width="9" style="2"/>
    <col min="11804" max="11804" width="5.625" style="2" customWidth="1"/>
    <col min="11805" max="11805" width="9" style="2"/>
    <col min="11806" max="11807" width="5.625" style="2" customWidth="1"/>
    <col min="11808" max="11808" width="9" style="2"/>
    <col min="11809" max="11809" width="5.625" style="2" customWidth="1"/>
    <col min="11810" max="11810" width="9" style="2"/>
    <col min="11811" max="11811" width="11.625" style="2" bestFit="1" customWidth="1"/>
    <col min="11812" max="12029" width="9" style="2"/>
    <col min="12030" max="12030" width="14.875" style="2" customWidth="1"/>
    <col min="12031" max="12033" width="3.625" style="2" customWidth="1"/>
    <col min="12034" max="12035" width="12.625" style="2" customWidth="1"/>
    <col min="12036" max="12036" width="7.5" style="2" customWidth="1"/>
    <col min="12037" max="12037" width="12.625" style="2" customWidth="1"/>
    <col min="12038" max="12038" width="6" style="2" customWidth="1"/>
    <col min="12039" max="12048" width="3.875" style="2" customWidth="1"/>
    <col min="12049" max="12049" width="2.5" style="2" customWidth="1"/>
    <col min="12050" max="12050" width="12.375" style="2" customWidth="1"/>
    <col min="12051" max="12051" width="9.125" style="2" bestFit="1" customWidth="1"/>
    <col min="12052" max="12053" width="9" style="2"/>
    <col min="12054" max="12054" width="4.5" style="2" bestFit="1" customWidth="1"/>
    <col min="12055" max="12055" width="9" style="2"/>
    <col min="12056" max="12056" width="4.5" style="2" bestFit="1" customWidth="1"/>
    <col min="12057" max="12058" width="5.625" style="2" customWidth="1"/>
    <col min="12059" max="12059" width="9" style="2"/>
    <col min="12060" max="12060" width="5.625" style="2" customWidth="1"/>
    <col min="12061" max="12061" width="9" style="2"/>
    <col min="12062" max="12063" width="5.625" style="2" customWidth="1"/>
    <col min="12064" max="12064" width="9" style="2"/>
    <col min="12065" max="12065" width="5.625" style="2" customWidth="1"/>
    <col min="12066" max="12066" width="9" style="2"/>
    <col min="12067" max="12067" width="11.625" style="2" bestFit="1" customWidth="1"/>
    <col min="12068" max="12285" width="9" style="2"/>
    <col min="12286" max="12286" width="14.875" style="2" customWidth="1"/>
    <col min="12287" max="12289" width="3.625" style="2" customWidth="1"/>
    <col min="12290" max="12291" width="12.625" style="2" customWidth="1"/>
    <col min="12292" max="12292" width="7.5" style="2" customWidth="1"/>
    <col min="12293" max="12293" width="12.625" style="2" customWidth="1"/>
    <col min="12294" max="12294" width="6" style="2" customWidth="1"/>
    <col min="12295" max="12304" width="3.875" style="2" customWidth="1"/>
    <col min="12305" max="12305" width="2.5" style="2" customWidth="1"/>
    <col min="12306" max="12306" width="12.375" style="2" customWidth="1"/>
    <col min="12307" max="12307" width="9.125" style="2" bestFit="1" customWidth="1"/>
    <col min="12308" max="12309" width="9" style="2"/>
    <col min="12310" max="12310" width="4.5" style="2" bestFit="1" customWidth="1"/>
    <col min="12311" max="12311" width="9" style="2"/>
    <col min="12312" max="12312" width="4.5" style="2" bestFit="1" customWidth="1"/>
    <col min="12313" max="12314" width="5.625" style="2" customWidth="1"/>
    <col min="12315" max="12315" width="9" style="2"/>
    <col min="12316" max="12316" width="5.625" style="2" customWidth="1"/>
    <col min="12317" max="12317" width="9" style="2"/>
    <col min="12318" max="12319" width="5.625" style="2" customWidth="1"/>
    <col min="12320" max="12320" width="9" style="2"/>
    <col min="12321" max="12321" width="5.625" style="2" customWidth="1"/>
    <col min="12322" max="12322" width="9" style="2"/>
    <col min="12323" max="12323" width="11.625" style="2" bestFit="1" customWidth="1"/>
    <col min="12324" max="12541" width="9" style="2"/>
    <col min="12542" max="12542" width="14.875" style="2" customWidth="1"/>
    <col min="12543" max="12545" width="3.625" style="2" customWidth="1"/>
    <col min="12546" max="12547" width="12.625" style="2" customWidth="1"/>
    <col min="12548" max="12548" width="7.5" style="2" customWidth="1"/>
    <col min="12549" max="12549" width="12.625" style="2" customWidth="1"/>
    <col min="12550" max="12550" width="6" style="2" customWidth="1"/>
    <col min="12551" max="12560" width="3.875" style="2" customWidth="1"/>
    <col min="12561" max="12561" width="2.5" style="2" customWidth="1"/>
    <col min="12562" max="12562" width="12.375" style="2" customWidth="1"/>
    <col min="12563" max="12563" width="9.125" style="2" bestFit="1" customWidth="1"/>
    <col min="12564" max="12565" width="9" style="2"/>
    <col min="12566" max="12566" width="4.5" style="2" bestFit="1" customWidth="1"/>
    <col min="12567" max="12567" width="9" style="2"/>
    <col min="12568" max="12568" width="4.5" style="2" bestFit="1" customWidth="1"/>
    <col min="12569" max="12570" width="5.625" style="2" customWidth="1"/>
    <col min="12571" max="12571" width="9" style="2"/>
    <col min="12572" max="12572" width="5.625" style="2" customWidth="1"/>
    <col min="12573" max="12573" width="9" style="2"/>
    <col min="12574" max="12575" width="5.625" style="2" customWidth="1"/>
    <col min="12576" max="12576" width="9" style="2"/>
    <col min="12577" max="12577" width="5.625" style="2" customWidth="1"/>
    <col min="12578" max="12578" width="9" style="2"/>
    <col min="12579" max="12579" width="11.625" style="2" bestFit="1" customWidth="1"/>
    <col min="12580" max="12797" width="9" style="2"/>
    <col min="12798" max="12798" width="14.875" style="2" customWidth="1"/>
    <col min="12799" max="12801" width="3.625" style="2" customWidth="1"/>
    <col min="12802" max="12803" width="12.625" style="2" customWidth="1"/>
    <col min="12804" max="12804" width="7.5" style="2" customWidth="1"/>
    <col min="12805" max="12805" width="12.625" style="2" customWidth="1"/>
    <col min="12806" max="12806" width="6" style="2" customWidth="1"/>
    <col min="12807" max="12816" width="3.875" style="2" customWidth="1"/>
    <col min="12817" max="12817" width="2.5" style="2" customWidth="1"/>
    <col min="12818" max="12818" width="12.375" style="2" customWidth="1"/>
    <col min="12819" max="12819" width="9.125" style="2" bestFit="1" customWidth="1"/>
    <col min="12820" max="12821" width="9" style="2"/>
    <col min="12822" max="12822" width="4.5" style="2" bestFit="1" customWidth="1"/>
    <col min="12823" max="12823" width="9" style="2"/>
    <col min="12824" max="12824" width="4.5" style="2" bestFit="1" customWidth="1"/>
    <col min="12825" max="12826" width="5.625" style="2" customWidth="1"/>
    <col min="12827" max="12827" width="9" style="2"/>
    <col min="12828" max="12828" width="5.625" style="2" customWidth="1"/>
    <col min="12829" max="12829" width="9" style="2"/>
    <col min="12830" max="12831" width="5.625" style="2" customWidth="1"/>
    <col min="12832" max="12832" width="9" style="2"/>
    <col min="12833" max="12833" width="5.625" style="2" customWidth="1"/>
    <col min="12834" max="12834" width="9" style="2"/>
    <col min="12835" max="12835" width="11.625" style="2" bestFit="1" customWidth="1"/>
    <col min="12836" max="13053" width="9" style="2"/>
    <col min="13054" max="13054" width="14.875" style="2" customWidth="1"/>
    <col min="13055" max="13057" width="3.625" style="2" customWidth="1"/>
    <col min="13058" max="13059" width="12.625" style="2" customWidth="1"/>
    <col min="13060" max="13060" width="7.5" style="2" customWidth="1"/>
    <col min="13061" max="13061" width="12.625" style="2" customWidth="1"/>
    <col min="13062" max="13062" width="6" style="2" customWidth="1"/>
    <col min="13063" max="13072" width="3.875" style="2" customWidth="1"/>
    <col min="13073" max="13073" width="2.5" style="2" customWidth="1"/>
    <col min="13074" max="13074" width="12.375" style="2" customWidth="1"/>
    <col min="13075" max="13075" width="9.125" style="2" bestFit="1" customWidth="1"/>
    <col min="13076" max="13077" width="9" style="2"/>
    <col min="13078" max="13078" width="4.5" style="2" bestFit="1" customWidth="1"/>
    <col min="13079" max="13079" width="9" style="2"/>
    <col min="13080" max="13080" width="4.5" style="2" bestFit="1" customWidth="1"/>
    <col min="13081" max="13082" width="5.625" style="2" customWidth="1"/>
    <col min="13083" max="13083" width="9" style="2"/>
    <col min="13084" max="13084" width="5.625" style="2" customWidth="1"/>
    <col min="13085" max="13085" width="9" style="2"/>
    <col min="13086" max="13087" width="5.625" style="2" customWidth="1"/>
    <col min="13088" max="13088" width="9" style="2"/>
    <col min="13089" max="13089" width="5.625" style="2" customWidth="1"/>
    <col min="13090" max="13090" width="9" style="2"/>
    <col min="13091" max="13091" width="11.625" style="2" bestFit="1" customWidth="1"/>
    <col min="13092" max="13309" width="9" style="2"/>
    <col min="13310" max="13310" width="14.875" style="2" customWidth="1"/>
    <col min="13311" max="13313" width="3.625" style="2" customWidth="1"/>
    <col min="13314" max="13315" width="12.625" style="2" customWidth="1"/>
    <col min="13316" max="13316" width="7.5" style="2" customWidth="1"/>
    <col min="13317" max="13317" width="12.625" style="2" customWidth="1"/>
    <col min="13318" max="13318" width="6" style="2" customWidth="1"/>
    <col min="13319" max="13328" width="3.875" style="2" customWidth="1"/>
    <col min="13329" max="13329" width="2.5" style="2" customWidth="1"/>
    <col min="13330" max="13330" width="12.375" style="2" customWidth="1"/>
    <col min="13331" max="13331" width="9.125" style="2" bestFit="1" customWidth="1"/>
    <col min="13332" max="13333" width="9" style="2"/>
    <col min="13334" max="13334" width="4.5" style="2" bestFit="1" customWidth="1"/>
    <col min="13335" max="13335" width="9" style="2"/>
    <col min="13336" max="13336" width="4.5" style="2" bestFit="1" customWidth="1"/>
    <col min="13337" max="13338" width="5.625" style="2" customWidth="1"/>
    <col min="13339" max="13339" width="9" style="2"/>
    <col min="13340" max="13340" width="5.625" style="2" customWidth="1"/>
    <col min="13341" max="13341" width="9" style="2"/>
    <col min="13342" max="13343" width="5.625" style="2" customWidth="1"/>
    <col min="13344" max="13344" width="9" style="2"/>
    <col min="13345" max="13345" width="5.625" style="2" customWidth="1"/>
    <col min="13346" max="13346" width="9" style="2"/>
    <col min="13347" max="13347" width="11.625" style="2" bestFit="1" customWidth="1"/>
    <col min="13348" max="13565" width="9" style="2"/>
    <col min="13566" max="13566" width="14.875" style="2" customWidth="1"/>
    <col min="13567" max="13569" width="3.625" style="2" customWidth="1"/>
    <col min="13570" max="13571" width="12.625" style="2" customWidth="1"/>
    <col min="13572" max="13572" width="7.5" style="2" customWidth="1"/>
    <col min="13573" max="13573" width="12.625" style="2" customWidth="1"/>
    <col min="13574" max="13574" width="6" style="2" customWidth="1"/>
    <col min="13575" max="13584" width="3.875" style="2" customWidth="1"/>
    <col min="13585" max="13585" width="2.5" style="2" customWidth="1"/>
    <col min="13586" max="13586" width="12.375" style="2" customWidth="1"/>
    <col min="13587" max="13587" width="9.125" style="2" bestFit="1" customWidth="1"/>
    <col min="13588" max="13589" width="9" style="2"/>
    <col min="13590" max="13590" width="4.5" style="2" bestFit="1" customWidth="1"/>
    <col min="13591" max="13591" width="9" style="2"/>
    <col min="13592" max="13592" width="4.5" style="2" bestFit="1" customWidth="1"/>
    <col min="13593" max="13594" width="5.625" style="2" customWidth="1"/>
    <col min="13595" max="13595" width="9" style="2"/>
    <col min="13596" max="13596" width="5.625" style="2" customWidth="1"/>
    <col min="13597" max="13597" width="9" style="2"/>
    <col min="13598" max="13599" width="5.625" style="2" customWidth="1"/>
    <col min="13600" max="13600" width="9" style="2"/>
    <col min="13601" max="13601" width="5.625" style="2" customWidth="1"/>
    <col min="13602" max="13602" width="9" style="2"/>
    <col min="13603" max="13603" width="11.625" style="2" bestFit="1" customWidth="1"/>
    <col min="13604" max="13821" width="9" style="2"/>
    <col min="13822" max="13822" width="14.875" style="2" customWidth="1"/>
    <col min="13823" max="13825" width="3.625" style="2" customWidth="1"/>
    <col min="13826" max="13827" width="12.625" style="2" customWidth="1"/>
    <col min="13828" max="13828" width="7.5" style="2" customWidth="1"/>
    <col min="13829" max="13829" width="12.625" style="2" customWidth="1"/>
    <col min="13830" max="13830" width="6" style="2" customWidth="1"/>
    <col min="13831" max="13840" width="3.875" style="2" customWidth="1"/>
    <col min="13841" max="13841" width="2.5" style="2" customWidth="1"/>
    <col min="13842" max="13842" width="12.375" style="2" customWidth="1"/>
    <col min="13843" max="13843" width="9.125" style="2" bestFit="1" customWidth="1"/>
    <col min="13844" max="13845" width="9" style="2"/>
    <col min="13846" max="13846" width="4.5" style="2" bestFit="1" customWidth="1"/>
    <col min="13847" max="13847" width="9" style="2"/>
    <col min="13848" max="13848" width="4.5" style="2" bestFit="1" customWidth="1"/>
    <col min="13849" max="13850" width="5.625" style="2" customWidth="1"/>
    <col min="13851" max="13851" width="9" style="2"/>
    <col min="13852" max="13852" width="5.625" style="2" customWidth="1"/>
    <col min="13853" max="13853" width="9" style="2"/>
    <col min="13854" max="13855" width="5.625" style="2" customWidth="1"/>
    <col min="13856" max="13856" width="9" style="2"/>
    <col min="13857" max="13857" width="5.625" style="2" customWidth="1"/>
    <col min="13858" max="13858" width="9" style="2"/>
    <col min="13859" max="13859" width="11.625" style="2" bestFit="1" customWidth="1"/>
    <col min="13860" max="14077" width="9" style="2"/>
    <col min="14078" max="14078" width="14.875" style="2" customWidth="1"/>
    <col min="14079" max="14081" width="3.625" style="2" customWidth="1"/>
    <col min="14082" max="14083" width="12.625" style="2" customWidth="1"/>
    <col min="14084" max="14084" width="7.5" style="2" customWidth="1"/>
    <col min="14085" max="14085" width="12.625" style="2" customWidth="1"/>
    <col min="14086" max="14086" width="6" style="2" customWidth="1"/>
    <col min="14087" max="14096" width="3.875" style="2" customWidth="1"/>
    <col min="14097" max="14097" width="2.5" style="2" customWidth="1"/>
    <col min="14098" max="14098" width="12.375" style="2" customWidth="1"/>
    <col min="14099" max="14099" width="9.125" style="2" bestFit="1" customWidth="1"/>
    <col min="14100" max="14101" width="9" style="2"/>
    <col min="14102" max="14102" width="4.5" style="2" bestFit="1" customWidth="1"/>
    <col min="14103" max="14103" width="9" style="2"/>
    <col min="14104" max="14104" width="4.5" style="2" bestFit="1" customWidth="1"/>
    <col min="14105" max="14106" width="5.625" style="2" customWidth="1"/>
    <col min="14107" max="14107" width="9" style="2"/>
    <col min="14108" max="14108" width="5.625" style="2" customWidth="1"/>
    <col min="14109" max="14109" width="9" style="2"/>
    <col min="14110" max="14111" width="5.625" style="2" customWidth="1"/>
    <col min="14112" max="14112" width="9" style="2"/>
    <col min="14113" max="14113" width="5.625" style="2" customWidth="1"/>
    <col min="14114" max="14114" width="9" style="2"/>
    <col min="14115" max="14115" width="11.625" style="2" bestFit="1" customWidth="1"/>
    <col min="14116" max="14333" width="9" style="2"/>
    <col min="14334" max="14334" width="14.875" style="2" customWidth="1"/>
    <col min="14335" max="14337" width="3.625" style="2" customWidth="1"/>
    <col min="14338" max="14339" width="12.625" style="2" customWidth="1"/>
    <col min="14340" max="14340" width="7.5" style="2" customWidth="1"/>
    <col min="14341" max="14341" width="12.625" style="2" customWidth="1"/>
    <col min="14342" max="14342" width="6" style="2" customWidth="1"/>
    <col min="14343" max="14352" width="3.875" style="2" customWidth="1"/>
    <col min="14353" max="14353" width="2.5" style="2" customWidth="1"/>
    <col min="14354" max="14354" width="12.375" style="2" customWidth="1"/>
    <col min="14355" max="14355" width="9.125" style="2" bestFit="1" customWidth="1"/>
    <col min="14356" max="14357" width="9" style="2"/>
    <col min="14358" max="14358" width="4.5" style="2" bestFit="1" customWidth="1"/>
    <col min="14359" max="14359" width="9" style="2"/>
    <col min="14360" max="14360" width="4.5" style="2" bestFit="1" customWidth="1"/>
    <col min="14361" max="14362" width="5.625" style="2" customWidth="1"/>
    <col min="14363" max="14363" width="9" style="2"/>
    <col min="14364" max="14364" width="5.625" style="2" customWidth="1"/>
    <col min="14365" max="14365" width="9" style="2"/>
    <col min="14366" max="14367" width="5.625" style="2" customWidth="1"/>
    <col min="14368" max="14368" width="9" style="2"/>
    <col min="14369" max="14369" width="5.625" style="2" customWidth="1"/>
    <col min="14370" max="14370" width="9" style="2"/>
    <col min="14371" max="14371" width="11.625" style="2" bestFit="1" customWidth="1"/>
    <col min="14372" max="14589" width="9" style="2"/>
    <col min="14590" max="14590" width="14.875" style="2" customWidth="1"/>
    <col min="14591" max="14593" width="3.625" style="2" customWidth="1"/>
    <col min="14594" max="14595" width="12.625" style="2" customWidth="1"/>
    <col min="14596" max="14596" width="7.5" style="2" customWidth="1"/>
    <col min="14597" max="14597" width="12.625" style="2" customWidth="1"/>
    <col min="14598" max="14598" width="6" style="2" customWidth="1"/>
    <col min="14599" max="14608" width="3.875" style="2" customWidth="1"/>
    <col min="14609" max="14609" width="2.5" style="2" customWidth="1"/>
    <col min="14610" max="14610" width="12.375" style="2" customWidth="1"/>
    <col min="14611" max="14611" width="9.125" style="2" bestFit="1" customWidth="1"/>
    <col min="14612" max="14613" width="9" style="2"/>
    <col min="14614" max="14614" width="4.5" style="2" bestFit="1" customWidth="1"/>
    <col min="14615" max="14615" width="9" style="2"/>
    <col min="14616" max="14616" width="4.5" style="2" bestFit="1" customWidth="1"/>
    <col min="14617" max="14618" width="5.625" style="2" customWidth="1"/>
    <col min="14619" max="14619" width="9" style="2"/>
    <col min="14620" max="14620" width="5.625" style="2" customWidth="1"/>
    <col min="14621" max="14621" width="9" style="2"/>
    <col min="14622" max="14623" width="5.625" style="2" customWidth="1"/>
    <col min="14624" max="14624" width="9" style="2"/>
    <col min="14625" max="14625" width="5.625" style="2" customWidth="1"/>
    <col min="14626" max="14626" width="9" style="2"/>
    <col min="14627" max="14627" width="11.625" style="2" bestFit="1" customWidth="1"/>
    <col min="14628" max="14845" width="9" style="2"/>
    <col min="14846" max="14846" width="14.875" style="2" customWidth="1"/>
    <col min="14847" max="14849" width="3.625" style="2" customWidth="1"/>
    <col min="14850" max="14851" width="12.625" style="2" customWidth="1"/>
    <col min="14852" max="14852" width="7.5" style="2" customWidth="1"/>
    <col min="14853" max="14853" width="12.625" style="2" customWidth="1"/>
    <col min="14854" max="14854" width="6" style="2" customWidth="1"/>
    <col min="14855" max="14864" width="3.875" style="2" customWidth="1"/>
    <col min="14865" max="14865" width="2.5" style="2" customWidth="1"/>
    <col min="14866" max="14866" width="12.375" style="2" customWidth="1"/>
    <col min="14867" max="14867" width="9.125" style="2" bestFit="1" customWidth="1"/>
    <col min="14868" max="14869" width="9" style="2"/>
    <col min="14870" max="14870" width="4.5" style="2" bestFit="1" customWidth="1"/>
    <col min="14871" max="14871" width="9" style="2"/>
    <col min="14872" max="14872" width="4.5" style="2" bestFit="1" customWidth="1"/>
    <col min="14873" max="14874" width="5.625" style="2" customWidth="1"/>
    <col min="14875" max="14875" width="9" style="2"/>
    <col min="14876" max="14876" width="5.625" style="2" customWidth="1"/>
    <col min="14877" max="14877" width="9" style="2"/>
    <col min="14878" max="14879" width="5.625" style="2" customWidth="1"/>
    <col min="14880" max="14880" width="9" style="2"/>
    <col min="14881" max="14881" width="5.625" style="2" customWidth="1"/>
    <col min="14882" max="14882" width="9" style="2"/>
    <col min="14883" max="14883" width="11.625" style="2" bestFit="1" customWidth="1"/>
    <col min="14884" max="15101" width="9" style="2"/>
    <col min="15102" max="15102" width="14.875" style="2" customWidth="1"/>
    <col min="15103" max="15105" width="3.625" style="2" customWidth="1"/>
    <col min="15106" max="15107" width="12.625" style="2" customWidth="1"/>
    <col min="15108" max="15108" width="7.5" style="2" customWidth="1"/>
    <col min="15109" max="15109" width="12.625" style="2" customWidth="1"/>
    <col min="15110" max="15110" width="6" style="2" customWidth="1"/>
    <col min="15111" max="15120" width="3.875" style="2" customWidth="1"/>
    <col min="15121" max="15121" width="2.5" style="2" customWidth="1"/>
    <col min="15122" max="15122" width="12.375" style="2" customWidth="1"/>
    <col min="15123" max="15123" width="9.125" style="2" bestFit="1" customWidth="1"/>
    <col min="15124" max="15125" width="9" style="2"/>
    <col min="15126" max="15126" width="4.5" style="2" bestFit="1" customWidth="1"/>
    <col min="15127" max="15127" width="9" style="2"/>
    <col min="15128" max="15128" width="4.5" style="2" bestFit="1" customWidth="1"/>
    <col min="15129" max="15130" width="5.625" style="2" customWidth="1"/>
    <col min="15131" max="15131" width="9" style="2"/>
    <col min="15132" max="15132" width="5.625" style="2" customWidth="1"/>
    <col min="15133" max="15133" width="9" style="2"/>
    <col min="15134" max="15135" width="5.625" style="2" customWidth="1"/>
    <col min="15136" max="15136" width="9" style="2"/>
    <col min="15137" max="15137" width="5.625" style="2" customWidth="1"/>
    <col min="15138" max="15138" width="9" style="2"/>
    <col min="15139" max="15139" width="11.625" style="2" bestFit="1" customWidth="1"/>
    <col min="15140" max="15357" width="9" style="2"/>
    <col min="15358" max="15358" width="14.875" style="2" customWidth="1"/>
    <col min="15359" max="15361" width="3.625" style="2" customWidth="1"/>
    <col min="15362" max="15363" width="12.625" style="2" customWidth="1"/>
    <col min="15364" max="15364" width="7.5" style="2" customWidth="1"/>
    <col min="15365" max="15365" width="12.625" style="2" customWidth="1"/>
    <col min="15366" max="15366" width="6" style="2" customWidth="1"/>
    <col min="15367" max="15376" width="3.875" style="2" customWidth="1"/>
    <col min="15377" max="15377" width="2.5" style="2" customWidth="1"/>
    <col min="15378" max="15378" width="12.375" style="2" customWidth="1"/>
    <col min="15379" max="15379" width="9.125" style="2" bestFit="1" customWidth="1"/>
    <col min="15380" max="15381" width="9" style="2"/>
    <col min="15382" max="15382" width="4.5" style="2" bestFit="1" customWidth="1"/>
    <col min="15383" max="15383" width="9" style="2"/>
    <col min="15384" max="15384" width="4.5" style="2" bestFit="1" customWidth="1"/>
    <col min="15385" max="15386" width="5.625" style="2" customWidth="1"/>
    <col min="15387" max="15387" width="9" style="2"/>
    <col min="15388" max="15388" width="5.625" style="2" customWidth="1"/>
    <col min="15389" max="15389" width="9" style="2"/>
    <col min="15390" max="15391" width="5.625" style="2" customWidth="1"/>
    <col min="15392" max="15392" width="9" style="2"/>
    <col min="15393" max="15393" width="5.625" style="2" customWidth="1"/>
    <col min="15394" max="15394" width="9" style="2"/>
    <col min="15395" max="15395" width="11.625" style="2" bestFit="1" customWidth="1"/>
    <col min="15396" max="15613" width="9" style="2"/>
    <col min="15614" max="15614" width="14.875" style="2" customWidth="1"/>
    <col min="15615" max="15617" width="3.625" style="2" customWidth="1"/>
    <col min="15618" max="15619" width="12.625" style="2" customWidth="1"/>
    <col min="15620" max="15620" width="7.5" style="2" customWidth="1"/>
    <col min="15621" max="15621" width="12.625" style="2" customWidth="1"/>
    <col min="15622" max="15622" width="6" style="2" customWidth="1"/>
    <col min="15623" max="15632" width="3.875" style="2" customWidth="1"/>
    <col min="15633" max="15633" width="2.5" style="2" customWidth="1"/>
    <col min="15634" max="15634" width="12.375" style="2" customWidth="1"/>
    <col min="15635" max="15635" width="9.125" style="2" bestFit="1" customWidth="1"/>
    <col min="15636" max="15637" width="9" style="2"/>
    <col min="15638" max="15638" width="4.5" style="2" bestFit="1" customWidth="1"/>
    <col min="15639" max="15639" width="9" style="2"/>
    <col min="15640" max="15640" width="4.5" style="2" bestFit="1" customWidth="1"/>
    <col min="15641" max="15642" width="5.625" style="2" customWidth="1"/>
    <col min="15643" max="15643" width="9" style="2"/>
    <col min="15644" max="15644" width="5.625" style="2" customWidth="1"/>
    <col min="15645" max="15645" width="9" style="2"/>
    <col min="15646" max="15647" width="5.625" style="2" customWidth="1"/>
    <col min="15648" max="15648" width="9" style="2"/>
    <col min="15649" max="15649" width="5.625" style="2" customWidth="1"/>
    <col min="15650" max="15650" width="9" style="2"/>
    <col min="15651" max="15651" width="11.625" style="2" bestFit="1" customWidth="1"/>
    <col min="15652" max="15869" width="9" style="2"/>
    <col min="15870" max="15870" width="14.875" style="2" customWidth="1"/>
    <col min="15871" max="15873" width="3.625" style="2" customWidth="1"/>
    <col min="15874" max="15875" width="12.625" style="2" customWidth="1"/>
    <col min="15876" max="15876" width="7.5" style="2" customWidth="1"/>
    <col min="15877" max="15877" width="12.625" style="2" customWidth="1"/>
    <col min="15878" max="15878" width="6" style="2" customWidth="1"/>
    <col min="15879" max="15888" width="3.875" style="2" customWidth="1"/>
    <col min="15889" max="15889" width="2.5" style="2" customWidth="1"/>
    <col min="15890" max="15890" width="12.375" style="2" customWidth="1"/>
    <col min="15891" max="15891" width="9.125" style="2" bestFit="1" customWidth="1"/>
    <col min="15892" max="15893" width="9" style="2"/>
    <col min="15894" max="15894" width="4.5" style="2" bestFit="1" customWidth="1"/>
    <col min="15895" max="15895" width="9" style="2"/>
    <col min="15896" max="15896" width="4.5" style="2" bestFit="1" customWidth="1"/>
    <col min="15897" max="15898" width="5.625" style="2" customWidth="1"/>
    <col min="15899" max="15899" width="9" style="2"/>
    <col min="15900" max="15900" width="5.625" style="2" customWidth="1"/>
    <col min="15901" max="15901" width="9" style="2"/>
    <col min="15902" max="15903" width="5.625" style="2" customWidth="1"/>
    <col min="15904" max="15904" width="9" style="2"/>
    <col min="15905" max="15905" width="5.625" style="2" customWidth="1"/>
    <col min="15906" max="15906" width="9" style="2"/>
    <col min="15907" max="15907" width="11.625" style="2" bestFit="1" customWidth="1"/>
    <col min="15908" max="16125" width="9" style="2"/>
    <col min="16126" max="16126" width="14.875" style="2" customWidth="1"/>
    <col min="16127" max="16129" width="3.625" style="2" customWidth="1"/>
    <col min="16130" max="16131" width="12.625" style="2" customWidth="1"/>
    <col min="16132" max="16132" width="7.5" style="2" customWidth="1"/>
    <col min="16133" max="16133" width="12.625" style="2" customWidth="1"/>
    <col min="16134" max="16134" width="6" style="2" customWidth="1"/>
    <col min="16135" max="16144" width="3.875" style="2" customWidth="1"/>
    <col min="16145" max="16145" width="2.5" style="2" customWidth="1"/>
    <col min="16146" max="16146" width="12.375" style="2" customWidth="1"/>
    <col min="16147" max="16147" width="9.125" style="2" bestFit="1" customWidth="1"/>
    <col min="16148" max="16149" width="9" style="2"/>
    <col min="16150" max="16150" width="4.5" style="2" bestFit="1" customWidth="1"/>
    <col min="16151" max="16151" width="9" style="2"/>
    <col min="16152" max="16152" width="4.5" style="2" bestFit="1" customWidth="1"/>
    <col min="16153" max="16154" width="5.625" style="2" customWidth="1"/>
    <col min="16155" max="16155" width="9" style="2"/>
    <col min="16156" max="16156" width="5.625" style="2" customWidth="1"/>
    <col min="16157" max="16157" width="9" style="2"/>
    <col min="16158" max="16159" width="5.625" style="2" customWidth="1"/>
    <col min="16160" max="16160" width="9" style="2"/>
    <col min="16161" max="16161" width="5.625" style="2" customWidth="1"/>
    <col min="16162" max="16162" width="9" style="2"/>
    <col min="16163" max="16163" width="11.625" style="2" bestFit="1" customWidth="1"/>
    <col min="16164" max="16384" width="9" style="2"/>
  </cols>
  <sheetData>
    <row r="1" spans="1:23" ht="15.75" customHeight="1">
      <c r="A1" s="7"/>
      <c r="B1" s="8"/>
      <c r="C1" s="8"/>
      <c r="D1" s="8"/>
      <c r="E1" s="8"/>
      <c r="F1" s="8"/>
      <c r="G1" s="8"/>
      <c r="H1" s="8"/>
      <c r="I1" s="8"/>
      <c r="J1" s="8"/>
      <c r="K1" s="7"/>
      <c r="L1" s="23"/>
      <c r="M1" s="23"/>
      <c r="N1" s="23"/>
      <c r="O1" s="23"/>
      <c r="P1" s="126" t="s">
        <v>13</v>
      </c>
      <c r="Q1" s="126"/>
      <c r="R1" s="126"/>
      <c r="S1" s="126"/>
      <c r="T1" s="8">
        <v>14</v>
      </c>
      <c r="U1" s="1"/>
    </row>
    <row r="2" spans="1:23" ht="15.75" customHeight="1">
      <c r="A2" s="7"/>
      <c r="B2" s="127" t="s">
        <v>150</v>
      </c>
      <c r="C2" s="127"/>
      <c r="D2" s="127"/>
      <c r="E2" s="127"/>
      <c r="F2" s="127"/>
      <c r="G2" s="127" t="s">
        <v>166</v>
      </c>
      <c r="H2" s="127"/>
      <c r="I2" s="127"/>
      <c r="J2" s="127"/>
      <c r="K2" s="127"/>
      <c r="L2" s="127"/>
      <c r="M2" s="127"/>
      <c r="N2" s="127"/>
      <c r="O2" s="127"/>
      <c r="P2" s="128" t="s">
        <v>14</v>
      </c>
      <c r="Q2" s="128"/>
      <c r="R2" s="128"/>
      <c r="S2" s="128"/>
      <c r="T2" s="8">
        <v>5</v>
      </c>
      <c r="U2" s="3"/>
    </row>
    <row r="3" spans="1:23" ht="14.25" customHeight="1">
      <c r="A3" s="8"/>
      <c r="B3" s="129" t="s">
        <v>15</v>
      </c>
      <c r="C3" s="129" t="s">
        <v>16</v>
      </c>
      <c r="D3" s="129" t="s">
        <v>17</v>
      </c>
      <c r="E3" s="32"/>
      <c r="F3" s="132" t="s">
        <v>18</v>
      </c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4"/>
      <c r="S3" s="114" t="s">
        <v>19</v>
      </c>
      <c r="T3" s="115"/>
      <c r="U3" s="3"/>
    </row>
    <row r="4" spans="1:23" ht="14.25" customHeight="1">
      <c r="A4" s="7"/>
      <c r="B4" s="130"/>
      <c r="C4" s="130"/>
      <c r="D4" s="130"/>
      <c r="E4" s="28"/>
      <c r="F4" s="123" t="s">
        <v>20</v>
      </c>
      <c r="G4" s="123" t="s">
        <v>21</v>
      </c>
      <c r="H4" s="129" t="s">
        <v>22</v>
      </c>
      <c r="I4" s="123" t="s">
        <v>21</v>
      </c>
      <c r="J4" s="129" t="s">
        <v>22</v>
      </c>
      <c r="K4" s="132" t="s">
        <v>23</v>
      </c>
      <c r="L4" s="133"/>
      <c r="M4" s="133"/>
      <c r="N4" s="133"/>
      <c r="O4" s="133"/>
      <c r="P4" s="133"/>
      <c r="Q4" s="133"/>
      <c r="R4" s="134"/>
      <c r="S4" s="116"/>
      <c r="T4" s="117"/>
      <c r="U4" s="3"/>
    </row>
    <row r="5" spans="1:23" ht="14.25" customHeight="1">
      <c r="A5" s="8"/>
      <c r="B5" s="130"/>
      <c r="C5" s="130"/>
      <c r="D5" s="130"/>
      <c r="E5" s="28"/>
      <c r="F5" s="124"/>
      <c r="G5" s="124"/>
      <c r="H5" s="130"/>
      <c r="I5" s="124"/>
      <c r="J5" s="130"/>
      <c r="K5" s="129" t="s">
        <v>116</v>
      </c>
      <c r="L5" s="129" t="s">
        <v>117</v>
      </c>
      <c r="M5" s="129" t="s">
        <v>118</v>
      </c>
      <c r="N5" s="129" t="s">
        <v>24</v>
      </c>
      <c r="O5" s="129" t="s">
        <v>25</v>
      </c>
      <c r="P5" s="135" t="s">
        <v>26</v>
      </c>
      <c r="Q5" s="135" t="s">
        <v>27</v>
      </c>
      <c r="R5" s="129" t="s">
        <v>28</v>
      </c>
      <c r="S5" s="116"/>
      <c r="T5" s="117"/>
      <c r="U5" s="3"/>
    </row>
    <row r="6" spans="1:23" ht="14.25" customHeight="1">
      <c r="A6" s="8" t="s">
        <v>152</v>
      </c>
      <c r="B6" s="130"/>
      <c r="C6" s="130"/>
      <c r="D6" s="130"/>
      <c r="E6" s="28"/>
      <c r="F6" s="124"/>
      <c r="G6" s="124"/>
      <c r="H6" s="130"/>
      <c r="I6" s="124"/>
      <c r="J6" s="130"/>
      <c r="K6" s="130"/>
      <c r="L6" s="130"/>
      <c r="M6" s="130"/>
      <c r="N6" s="130"/>
      <c r="O6" s="130"/>
      <c r="P6" s="136"/>
      <c r="Q6" s="136"/>
      <c r="R6" s="130"/>
      <c r="S6" s="116"/>
      <c r="T6" s="117"/>
      <c r="U6" s="3"/>
    </row>
    <row r="7" spans="1:23" ht="14.25" customHeight="1">
      <c r="A7" s="8" t="s">
        <v>153</v>
      </c>
      <c r="B7" s="131"/>
      <c r="C7" s="131"/>
      <c r="D7" s="131"/>
      <c r="E7" s="29"/>
      <c r="F7" s="125"/>
      <c r="G7" s="125"/>
      <c r="H7" s="131"/>
      <c r="I7" s="125"/>
      <c r="J7" s="131"/>
      <c r="K7" s="131"/>
      <c r="L7" s="131"/>
      <c r="M7" s="131"/>
      <c r="N7" s="131"/>
      <c r="O7" s="131"/>
      <c r="P7" s="137"/>
      <c r="Q7" s="137"/>
      <c r="R7" s="131"/>
      <c r="S7" s="118"/>
      <c r="T7" s="119"/>
      <c r="U7" s="3"/>
    </row>
    <row r="8" spans="1:23" ht="14.25" customHeight="1">
      <c r="A8" s="7"/>
      <c r="B8" s="96">
        <v>45705</v>
      </c>
      <c r="C8" s="99" t="s">
        <v>29</v>
      </c>
      <c r="D8" s="99" t="s">
        <v>30</v>
      </c>
      <c r="E8" s="37">
        <v>1</v>
      </c>
      <c r="F8" s="102" t="s">
        <v>81</v>
      </c>
      <c r="G8" s="15" t="s">
        <v>81</v>
      </c>
      <c r="H8" s="15" t="s">
        <v>167</v>
      </c>
      <c r="I8" s="14" t="s">
        <v>108</v>
      </c>
      <c r="J8" s="20" t="s">
        <v>108</v>
      </c>
      <c r="K8" s="105">
        <v>3.3020518987341765</v>
      </c>
      <c r="L8" s="105">
        <v>0</v>
      </c>
      <c r="M8" s="105">
        <v>0</v>
      </c>
      <c r="N8" s="108">
        <v>0</v>
      </c>
      <c r="O8" s="105">
        <v>0</v>
      </c>
      <c r="P8" s="105">
        <v>1.0129999999999999</v>
      </c>
      <c r="Q8" s="105">
        <v>0</v>
      </c>
      <c r="R8" s="111">
        <v>276.72863291139237</v>
      </c>
      <c r="S8" s="114" t="s">
        <v>108</v>
      </c>
      <c r="T8" s="115"/>
      <c r="U8" s="3"/>
      <c r="V8" s="95"/>
      <c r="W8" s="95"/>
    </row>
    <row r="9" spans="1:23" ht="14.25" customHeight="1">
      <c r="A9" s="7"/>
      <c r="B9" s="97"/>
      <c r="C9" s="100"/>
      <c r="D9" s="100"/>
      <c r="E9" s="30">
        <v>2</v>
      </c>
      <c r="F9" s="103"/>
      <c r="G9" s="16" t="s">
        <v>108</v>
      </c>
      <c r="H9" s="16" t="s">
        <v>108</v>
      </c>
      <c r="I9" s="17" t="s">
        <v>108</v>
      </c>
      <c r="J9" s="21" t="s">
        <v>108</v>
      </c>
      <c r="K9" s="106"/>
      <c r="L9" s="106"/>
      <c r="M9" s="106"/>
      <c r="N9" s="109"/>
      <c r="O9" s="106"/>
      <c r="P9" s="106"/>
      <c r="Q9" s="106"/>
      <c r="R9" s="112"/>
      <c r="S9" s="116"/>
      <c r="T9" s="117"/>
      <c r="U9" s="3"/>
      <c r="V9" s="95"/>
      <c r="W9" s="95"/>
    </row>
    <row r="10" spans="1:23" ht="14.25" customHeight="1">
      <c r="A10" s="7"/>
      <c r="B10" s="97"/>
      <c r="C10" s="100"/>
      <c r="D10" s="100"/>
      <c r="E10" s="30">
        <v>3</v>
      </c>
      <c r="F10" s="104"/>
      <c r="G10" s="18" t="s">
        <v>108</v>
      </c>
      <c r="H10" s="18" t="s">
        <v>108</v>
      </c>
      <c r="I10" s="19" t="s">
        <v>108</v>
      </c>
      <c r="J10" s="22" t="s">
        <v>108</v>
      </c>
      <c r="K10" s="106"/>
      <c r="L10" s="106"/>
      <c r="M10" s="106"/>
      <c r="N10" s="109"/>
      <c r="O10" s="106"/>
      <c r="P10" s="106"/>
      <c r="Q10" s="106"/>
      <c r="R10" s="112"/>
      <c r="S10" s="116"/>
      <c r="T10" s="117"/>
      <c r="U10" s="3"/>
      <c r="V10" s="95"/>
      <c r="W10" s="95"/>
    </row>
    <row r="11" spans="1:23" ht="14.25" customHeight="1">
      <c r="A11" s="7"/>
      <c r="B11" s="97"/>
      <c r="C11" s="100"/>
      <c r="D11" s="100"/>
      <c r="E11" s="30">
        <v>1</v>
      </c>
      <c r="F11" s="120" t="s">
        <v>106</v>
      </c>
      <c r="G11" s="15" t="s">
        <v>106</v>
      </c>
      <c r="H11" s="90" t="s">
        <v>197</v>
      </c>
      <c r="I11" s="14" t="s">
        <v>108</v>
      </c>
      <c r="J11" s="20" t="s">
        <v>108</v>
      </c>
      <c r="K11" s="106"/>
      <c r="L11" s="106"/>
      <c r="M11" s="106"/>
      <c r="N11" s="109"/>
      <c r="O11" s="106"/>
      <c r="P11" s="106"/>
      <c r="Q11" s="106"/>
      <c r="R11" s="112"/>
      <c r="S11" s="116"/>
      <c r="T11" s="117"/>
      <c r="U11" s="1"/>
      <c r="V11" s="95"/>
      <c r="W11" s="95"/>
    </row>
    <row r="12" spans="1:23" ht="14.25" customHeight="1">
      <c r="A12" s="7"/>
      <c r="B12" s="97"/>
      <c r="C12" s="100"/>
      <c r="D12" s="100"/>
      <c r="E12" s="30">
        <v>2</v>
      </c>
      <c r="F12" s="121"/>
      <c r="G12" s="16" t="s">
        <v>108</v>
      </c>
      <c r="H12" s="16" t="s">
        <v>108</v>
      </c>
      <c r="I12" s="17" t="s">
        <v>108</v>
      </c>
      <c r="J12" s="21" t="s">
        <v>108</v>
      </c>
      <c r="K12" s="106"/>
      <c r="L12" s="106"/>
      <c r="M12" s="106"/>
      <c r="N12" s="109"/>
      <c r="O12" s="106"/>
      <c r="P12" s="106"/>
      <c r="Q12" s="106"/>
      <c r="R12" s="112"/>
      <c r="S12" s="116"/>
      <c r="T12" s="117"/>
      <c r="U12" s="1"/>
      <c r="V12" s="95"/>
      <c r="W12" s="95"/>
    </row>
    <row r="13" spans="1:23" ht="14.25" customHeight="1">
      <c r="A13" s="7"/>
      <c r="B13" s="97"/>
      <c r="C13" s="100"/>
      <c r="D13" s="101"/>
      <c r="E13" s="31">
        <v>3</v>
      </c>
      <c r="F13" s="122"/>
      <c r="G13" s="18" t="s">
        <v>108</v>
      </c>
      <c r="H13" s="18" t="s">
        <v>108</v>
      </c>
      <c r="I13" s="19" t="s">
        <v>108</v>
      </c>
      <c r="J13" s="22" t="s">
        <v>108</v>
      </c>
      <c r="K13" s="107"/>
      <c r="L13" s="107"/>
      <c r="M13" s="107"/>
      <c r="N13" s="110"/>
      <c r="O13" s="107"/>
      <c r="P13" s="107"/>
      <c r="Q13" s="107"/>
      <c r="R13" s="113"/>
      <c r="S13" s="118"/>
      <c r="T13" s="119"/>
      <c r="U13" s="1"/>
      <c r="V13" s="95"/>
      <c r="W13" s="95"/>
    </row>
    <row r="14" spans="1:23" ht="14.25" customHeight="1">
      <c r="A14" s="7"/>
      <c r="B14" s="97"/>
      <c r="C14" s="100"/>
      <c r="D14" s="99" t="s">
        <v>31</v>
      </c>
      <c r="E14" s="37">
        <v>1</v>
      </c>
      <c r="F14" s="123" t="s">
        <v>168</v>
      </c>
      <c r="G14" s="15" t="s">
        <v>62</v>
      </c>
      <c r="H14" s="15">
        <v>2</v>
      </c>
      <c r="I14" s="14" t="s">
        <v>63</v>
      </c>
      <c r="J14" s="20" t="s">
        <v>64</v>
      </c>
      <c r="K14" s="105">
        <v>0</v>
      </c>
      <c r="L14" s="105">
        <v>1.2259740259740259</v>
      </c>
      <c r="M14" s="105">
        <v>0</v>
      </c>
      <c r="N14" s="108">
        <v>0.25</v>
      </c>
      <c r="O14" s="105">
        <v>0.50600000000000001</v>
      </c>
      <c r="P14" s="105">
        <v>0</v>
      </c>
      <c r="Q14" s="105">
        <v>0</v>
      </c>
      <c r="R14" s="111">
        <v>128.55805194805194</v>
      </c>
      <c r="S14" s="114" t="s">
        <v>164</v>
      </c>
      <c r="T14" s="115"/>
      <c r="U14" s="1"/>
      <c r="V14" s="95"/>
      <c r="W14" s="95"/>
    </row>
    <row r="15" spans="1:23" ht="14.25" customHeight="1">
      <c r="A15" s="7"/>
      <c r="B15" s="97"/>
      <c r="C15" s="100"/>
      <c r="D15" s="100"/>
      <c r="E15" s="30">
        <v>2</v>
      </c>
      <c r="F15" s="124"/>
      <c r="G15" s="16" t="s">
        <v>65</v>
      </c>
      <c r="H15" s="91">
        <v>1.5</v>
      </c>
      <c r="I15" s="17" t="s">
        <v>48</v>
      </c>
      <c r="J15" s="21" t="s">
        <v>66</v>
      </c>
      <c r="K15" s="106"/>
      <c r="L15" s="106"/>
      <c r="M15" s="106"/>
      <c r="N15" s="109"/>
      <c r="O15" s="106"/>
      <c r="P15" s="106"/>
      <c r="Q15" s="106"/>
      <c r="R15" s="112"/>
      <c r="S15" s="116"/>
      <c r="T15" s="117"/>
      <c r="U15" s="1"/>
      <c r="V15" s="95"/>
      <c r="W15" s="95"/>
    </row>
    <row r="16" spans="1:23" ht="14.25" customHeight="1">
      <c r="A16" s="7"/>
      <c r="B16" s="97"/>
      <c r="C16" s="100"/>
      <c r="D16" s="100"/>
      <c r="E16" s="30">
        <v>3</v>
      </c>
      <c r="F16" s="125"/>
      <c r="G16" s="18" t="s">
        <v>114</v>
      </c>
      <c r="H16" s="18">
        <v>2</v>
      </c>
      <c r="I16" s="86" t="s">
        <v>207</v>
      </c>
      <c r="J16" s="87">
        <v>2</v>
      </c>
      <c r="K16" s="106"/>
      <c r="L16" s="106"/>
      <c r="M16" s="106"/>
      <c r="N16" s="109"/>
      <c r="O16" s="106"/>
      <c r="P16" s="106"/>
      <c r="Q16" s="106"/>
      <c r="R16" s="112"/>
      <c r="S16" s="116"/>
      <c r="T16" s="117"/>
      <c r="U16" s="1"/>
      <c r="V16" s="95"/>
      <c r="W16" s="95"/>
    </row>
    <row r="17" spans="1:23" ht="14.25" customHeight="1">
      <c r="A17" s="7"/>
      <c r="B17" s="97"/>
      <c r="C17" s="100"/>
      <c r="D17" s="100"/>
      <c r="E17" s="30">
        <v>1</v>
      </c>
      <c r="F17" s="120" t="s">
        <v>74</v>
      </c>
      <c r="G17" s="15" t="s">
        <v>74</v>
      </c>
      <c r="H17" s="15" t="s">
        <v>165</v>
      </c>
      <c r="I17" s="14" t="s">
        <v>108</v>
      </c>
      <c r="J17" s="20" t="s">
        <v>108</v>
      </c>
      <c r="K17" s="106"/>
      <c r="L17" s="106"/>
      <c r="M17" s="106"/>
      <c r="N17" s="109"/>
      <c r="O17" s="106"/>
      <c r="P17" s="106"/>
      <c r="Q17" s="106"/>
      <c r="R17" s="112"/>
      <c r="S17" s="116"/>
      <c r="T17" s="117"/>
      <c r="U17" s="1"/>
      <c r="V17" s="95"/>
      <c r="W17" s="95"/>
    </row>
    <row r="18" spans="1:23" ht="14.25" customHeight="1">
      <c r="A18" s="7"/>
      <c r="B18" s="97"/>
      <c r="C18" s="100"/>
      <c r="D18" s="100"/>
      <c r="E18" s="30">
        <v>2</v>
      </c>
      <c r="F18" s="121"/>
      <c r="G18" s="16" t="s">
        <v>108</v>
      </c>
      <c r="H18" s="16" t="s">
        <v>108</v>
      </c>
      <c r="I18" s="17" t="s">
        <v>108</v>
      </c>
      <c r="J18" s="21" t="s">
        <v>108</v>
      </c>
      <c r="K18" s="106"/>
      <c r="L18" s="106"/>
      <c r="M18" s="106"/>
      <c r="N18" s="109"/>
      <c r="O18" s="106"/>
      <c r="P18" s="106"/>
      <c r="Q18" s="106"/>
      <c r="R18" s="112"/>
      <c r="S18" s="116"/>
      <c r="T18" s="117"/>
      <c r="U18" s="1"/>
      <c r="V18" s="95"/>
      <c r="W18" s="95"/>
    </row>
    <row r="19" spans="1:23" ht="14.25" customHeight="1">
      <c r="A19" s="7"/>
      <c r="B19" s="98"/>
      <c r="C19" s="101"/>
      <c r="D19" s="101"/>
      <c r="E19" s="31">
        <v>3</v>
      </c>
      <c r="F19" s="122"/>
      <c r="G19" s="18" t="s">
        <v>108</v>
      </c>
      <c r="H19" s="18" t="s">
        <v>108</v>
      </c>
      <c r="I19" s="19" t="s">
        <v>108</v>
      </c>
      <c r="J19" s="22" t="s">
        <v>108</v>
      </c>
      <c r="K19" s="107"/>
      <c r="L19" s="107"/>
      <c r="M19" s="107"/>
      <c r="N19" s="110"/>
      <c r="O19" s="107"/>
      <c r="P19" s="107"/>
      <c r="Q19" s="107"/>
      <c r="R19" s="113"/>
      <c r="S19" s="118"/>
      <c r="T19" s="119"/>
      <c r="U19" s="1"/>
      <c r="V19" s="95"/>
      <c r="W19" s="95"/>
    </row>
    <row r="20" spans="1:23" ht="14.25" customHeight="1">
      <c r="A20" s="7"/>
      <c r="B20" s="96">
        <v>45706</v>
      </c>
      <c r="C20" s="99" t="s">
        <v>9</v>
      </c>
      <c r="D20" s="99" t="s">
        <v>30</v>
      </c>
      <c r="E20" s="37">
        <v>1</v>
      </c>
      <c r="F20" s="102" t="s">
        <v>169</v>
      </c>
      <c r="G20" s="15" t="s">
        <v>94</v>
      </c>
      <c r="H20" s="15">
        <v>2.5</v>
      </c>
      <c r="I20" s="14" t="s">
        <v>70</v>
      </c>
      <c r="J20" s="20">
        <v>1.2</v>
      </c>
      <c r="K20" s="105">
        <v>1.5333333333333334</v>
      </c>
      <c r="L20" s="105">
        <v>0.64</v>
      </c>
      <c r="M20" s="105">
        <v>0</v>
      </c>
      <c r="N20" s="108">
        <v>0.2</v>
      </c>
      <c r="O20" s="105">
        <v>0</v>
      </c>
      <c r="P20" s="105">
        <v>0</v>
      </c>
      <c r="Q20" s="105">
        <v>0</v>
      </c>
      <c r="R20" s="111">
        <v>160.33333333333334</v>
      </c>
      <c r="S20" s="114" t="s">
        <v>108</v>
      </c>
      <c r="T20" s="115"/>
      <c r="U20" s="1"/>
      <c r="V20" s="95"/>
      <c r="W20" s="95"/>
    </row>
    <row r="21" spans="1:23" ht="14.25" customHeight="1">
      <c r="A21" s="7"/>
      <c r="B21" s="97"/>
      <c r="C21" s="100"/>
      <c r="D21" s="100"/>
      <c r="E21" s="30">
        <v>2</v>
      </c>
      <c r="F21" s="103"/>
      <c r="G21" s="16" t="s">
        <v>56</v>
      </c>
      <c r="H21" s="16">
        <v>1.8</v>
      </c>
      <c r="I21" s="92" t="s">
        <v>201</v>
      </c>
      <c r="J21" s="93">
        <v>0.1</v>
      </c>
      <c r="K21" s="106"/>
      <c r="L21" s="106"/>
      <c r="M21" s="106"/>
      <c r="N21" s="109"/>
      <c r="O21" s="106"/>
      <c r="P21" s="106"/>
      <c r="Q21" s="106"/>
      <c r="R21" s="112"/>
      <c r="S21" s="116"/>
      <c r="T21" s="117"/>
      <c r="U21" s="1"/>
      <c r="V21" s="95"/>
      <c r="W21" s="95"/>
    </row>
    <row r="22" spans="1:23" ht="14.25" customHeight="1">
      <c r="A22" s="7"/>
      <c r="B22" s="97"/>
      <c r="C22" s="100"/>
      <c r="D22" s="100"/>
      <c r="E22" s="30">
        <v>3</v>
      </c>
      <c r="F22" s="104"/>
      <c r="G22" s="18" t="s">
        <v>41</v>
      </c>
      <c r="H22" s="18">
        <v>0.4</v>
      </c>
      <c r="I22" s="86" t="s">
        <v>193</v>
      </c>
      <c r="J22" s="87" t="s">
        <v>194</v>
      </c>
      <c r="K22" s="106"/>
      <c r="L22" s="106"/>
      <c r="M22" s="106"/>
      <c r="N22" s="109"/>
      <c r="O22" s="106"/>
      <c r="P22" s="106"/>
      <c r="Q22" s="106"/>
      <c r="R22" s="112"/>
      <c r="S22" s="116"/>
      <c r="T22" s="117"/>
      <c r="U22" s="1"/>
      <c r="V22" s="95"/>
      <c r="W22" s="95"/>
    </row>
    <row r="23" spans="1:23" ht="14.25" customHeight="1">
      <c r="A23" s="24"/>
      <c r="B23" s="97"/>
      <c r="C23" s="100"/>
      <c r="D23" s="100"/>
      <c r="E23" s="30">
        <v>1</v>
      </c>
      <c r="F23" s="120">
        <v>0</v>
      </c>
      <c r="G23" s="15" t="s">
        <v>108</v>
      </c>
      <c r="H23" s="15" t="s">
        <v>108</v>
      </c>
      <c r="I23" s="14" t="s">
        <v>108</v>
      </c>
      <c r="J23" s="20" t="s">
        <v>108</v>
      </c>
      <c r="K23" s="106"/>
      <c r="L23" s="106"/>
      <c r="M23" s="106"/>
      <c r="N23" s="109"/>
      <c r="O23" s="106"/>
      <c r="P23" s="106"/>
      <c r="Q23" s="106"/>
      <c r="R23" s="112"/>
      <c r="S23" s="116"/>
      <c r="T23" s="117"/>
      <c r="U23" s="1"/>
      <c r="V23" s="95"/>
      <c r="W23" s="95"/>
    </row>
    <row r="24" spans="1:23" ht="14.25" customHeight="1">
      <c r="A24" s="25"/>
      <c r="B24" s="97"/>
      <c r="C24" s="100"/>
      <c r="D24" s="100"/>
      <c r="E24" s="30">
        <v>2</v>
      </c>
      <c r="F24" s="121"/>
      <c r="G24" s="16" t="s">
        <v>108</v>
      </c>
      <c r="H24" s="16" t="s">
        <v>108</v>
      </c>
      <c r="I24" s="17" t="s">
        <v>108</v>
      </c>
      <c r="J24" s="21" t="s">
        <v>108</v>
      </c>
      <c r="K24" s="106"/>
      <c r="L24" s="106"/>
      <c r="M24" s="106"/>
      <c r="N24" s="109"/>
      <c r="O24" s="106"/>
      <c r="P24" s="106"/>
      <c r="Q24" s="106"/>
      <c r="R24" s="112"/>
      <c r="S24" s="116"/>
      <c r="T24" s="117"/>
      <c r="U24" s="1"/>
      <c r="V24" s="95"/>
      <c r="W24" s="95"/>
    </row>
    <row r="25" spans="1:23" ht="14.25" customHeight="1">
      <c r="A25" s="25"/>
      <c r="B25" s="97"/>
      <c r="C25" s="100"/>
      <c r="D25" s="101"/>
      <c r="E25" s="31">
        <v>3</v>
      </c>
      <c r="F25" s="122"/>
      <c r="G25" s="18" t="s">
        <v>108</v>
      </c>
      <c r="H25" s="18" t="s">
        <v>108</v>
      </c>
      <c r="I25" s="19" t="s">
        <v>108</v>
      </c>
      <c r="J25" s="22" t="s">
        <v>108</v>
      </c>
      <c r="K25" s="107"/>
      <c r="L25" s="107"/>
      <c r="M25" s="107"/>
      <c r="N25" s="110"/>
      <c r="O25" s="107"/>
      <c r="P25" s="107"/>
      <c r="Q25" s="107"/>
      <c r="R25" s="113"/>
      <c r="S25" s="118"/>
      <c r="T25" s="119"/>
      <c r="U25" s="1"/>
      <c r="V25" s="95"/>
      <c r="W25" s="95"/>
    </row>
    <row r="26" spans="1:23" ht="14.25" customHeight="1">
      <c r="A26" s="7"/>
      <c r="B26" s="97"/>
      <c r="C26" s="100"/>
      <c r="D26" s="99" t="s">
        <v>31</v>
      </c>
      <c r="E26" s="37">
        <v>1</v>
      </c>
      <c r="F26" s="102" t="s">
        <v>101</v>
      </c>
      <c r="G26" s="15" t="s">
        <v>62</v>
      </c>
      <c r="H26" s="15">
        <v>3</v>
      </c>
      <c r="I26" s="88" t="s">
        <v>202</v>
      </c>
      <c r="J26" s="89" t="s">
        <v>203</v>
      </c>
      <c r="K26" s="105">
        <v>0</v>
      </c>
      <c r="L26" s="105">
        <v>0.80303030303030309</v>
      </c>
      <c r="M26" s="105">
        <v>0</v>
      </c>
      <c r="N26" s="108">
        <v>0.41000000000000003</v>
      </c>
      <c r="O26" s="105">
        <v>0</v>
      </c>
      <c r="P26" s="105">
        <v>0</v>
      </c>
      <c r="Q26" s="105">
        <v>0</v>
      </c>
      <c r="R26" s="111">
        <v>70.477272727272734</v>
      </c>
      <c r="S26" s="114" t="s">
        <v>108</v>
      </c>
      <c r="T26" s="115"/>
      <c r="U26" s="1"/>
      <c r="V26" s="95"/>
      <c r="W26" s="95"/>
    </row>
    <row r="27" spans="1:23" ht="14.25" customHeight="1">
      <c r="A27" s="7"/>
      <c r="B27" s="97"/>
      <c r="C27" s="100"/>
      <c r="D27" s="100"/>
      <c r="E27" s="30">
        <v>2</v>
      </c>
      <c r="F27" s="103"/>
      <c r="G27" s="16" t="s">
        <v>88</v>
      </c>
      <c r="H27" s="16">
        <v>4.2</v>
      </c>
      <c r="I27" s="17" t="s">
        <v>108</v>
      </c>
      <c r="J27" s="21" t="s">
        <v>108</v>
      </c>
      <c r="K27" s="106"/>
      <c r="L27" s="106"/>
      <c r="M27" s="106"/>
      <c r="N27" s="109"/>
      <c r="O27" s="106"/>
      <c r="P27" s="106"/>
      <c r="Q27" s="106"/>
      <c r="R27" s="112"/>
      <c r="S27" s="116"/>
      <c r="T27" s="117"/>
      <c r="U27" s="1"/>
      <c r="V27" s="95"/>
      <c r="W27" s="95"/>
    </row>
    <row r="28" spans="1:23" ht="14.25" customHeight="1">
      <c r="A28" s="7"/>
      <c r="B28" s="97"/>
      <c r="C28" s="100"/>
      <c r="D28" s="100"/>
      <c r="E28" s="30">
        <v>3</v>
      </c>
      <c r="F28" s="104"/>
      <c r="G28" s="18" t="s">
        <v>87</v>
      </c>
      <c r="H28" s="18">
        <v>0.2</v>
      </c>
      <c r="I28" s="19" t="s">
        <v>108</v>
      </c>
      <c r="J28" s="22" t="s">
        <v>108</v>
      </c>
      <c r="K28" s="106"/>
      <c r="L28" s="106"/>
      <c r="M28" s="106"/>
      <c r="N28" s="109"/>
      <c r="O28" s="106"/>
      <c r="P28" s="106"/>
      <c r="Q28" s="106"/>
      <c r="R28" s="112"/>
      <c r="S28" s="116"/>
      <c r="T28" s="117"/>
      <c r="U28" s="1"/>
      <c r="V28" s="95"/>
      <c r="W28" s="95"/>
    </row>
    <row r="29" spans="1:23" ht="14.25" customHeight="1">
      <c r="A29" s="7"/>
      <c r="B29" s="97"/>
      <c r="C29" s="100"/>
      <c r="D29" s="100"/>
      <c r="E29" s="30">
        <v>1</v>
      </c>
      <c r="F29" s="120">
        <v>0</v>
      </c>
      <c r="G29" s="15" t="s">
        <v>108</v>
      </c>
      <c r="H29" s="15" t="s">
        <v>108</v>
      </c>
      <c r="I29" s="14" t="s">
        <v>108</v>
      </c>
      <c r="J29" s="20" t="s">
        <v>108</v>
      </c>
      <c r="K29" s="106"/>
      <c r="L29" s="106"/>
      <c r="M29" s="106"/>
      <c r="N29" s="109"/>
      <c r="O29" s="106"/>
      <c r="P29" s="106"/>
      <c r="Q29" s="106"/>
      <c r="R29" s="112"/>
      <c r="S29" s="116"/>
      <c r="T29" s="117"/>
      <c r="U29" s="1"/>
      <c r="V29" s="95"/>
      <c r="W29" s="95"/>
    </row>
    <row r="30" spans="1:23" ht="14.25" customHeight="1">
      <c r="A30" s="7"/>
      <c r="B30" s="97"/>
      <c r="C30" s="100"/>
      <c r="D30" s="100"/>
      <c r="E30" s="30">
        <v>2</v>
      </c>
      <c r="F30" s="121"/>
      <c r="G30" s="16" t="s">
        <v>108</v>
      </c>
      <c r="H30" s="16" t="s">
        <v>108</v>
      </c>
      <c r="I30" s="17" t="s">
        <v>108</v>
      </c>
      <c r="J30" s="21" t="s">
        <v>108</v>
      </c>
      <c r="K30" s="106"/>
      <c r="L30" s="106"/>
      <c r="M30" s="106"/>
      <c r="N30" s="109"/>
      <c r="O30" s="106"/>
      <c r="P30" s="106"/>
      <c r="Q30" s="106"/>
      <c r="R30" s="112"/>
      <c r="S30" s="116"/>
      <c r="T30" s="117"/>
      <c r="U30" s="1"/>
      <c r="V30" s="95"/>
      <c r="W30" s="95"/>
    </row>
    <row r="31" spans="1:23" ht="14.25" customHeight="1">
      <c r="A31" s="7"/>
      <c r="B31" s="98"/>
      <c r="C31" s="101"/>
      <c r="D31" s="101"/>
      <c r="E31" s="31">
        <v>3</v>
      </c>
      <c r="F31" s="122"/>
      <c r="G31" s="18" t="s">
        <v>108</v>
      </c>
      <c r="H31" s="18" t="s">
        <v>108</v>
      </c>
      <c r="I31" s="19" t="s">
        <v>108</v>
      </c>
      <c r="J31" s="22" t="s">
        <v>108</v>
      </c>
      <c r="K31" s="107"/>
      <c r="L31" s="107"/>
      <c r="M31" s="107"/>
      <c r="N31" s="110"/>
      <c r="O31" s="107"/>
      <c r="P31" s="107"/>
      <c r="Q31" s="107"/>
      <c r="R31" s="113"/>
      <c r="S31" s="118"/>
      <c r="T31" s="119"/>
      <c r="U31" s="1"/>
      <c r="V31" s="95"/>
      <c r="W31" s="95"/>
    </row>
    <row r="32" spans="1:23" ht="14.25" customHeight="1">
      <c r="A32" s="7"/>
      <c r="B32" s="96">
        <v>45707</v>
      </c>
      <c r="C32" s="99" t="s">
        <v>10</v>
      </c>
      <c r="D32" s="99" t="s">
        <v>30</v>
      </c>
      <c r="E32" s="37">
        <v>1</v>
      </c>
      <c r="F32" s="102" t="s">
        <v>98</v>
      </c>
      <c r="G32" s="15" t="s">
        <v>98</v>
      </c>
      <c r="H32" s="15" t="s">
        <v>170</v>
      </c>
      <c r="I32" s="14" t="s">
        <v>129</v>
      </c>
      <c r="J32" s="20">
        <v>0.3</v>
      </c>
      <c r="K32" s="105">
        <v>0.97899999999999998</v>
      </c>
      <c r="L32" s="105">
        <v>0.38</v>
      </c>
      <c r="M32" s="105">
        <v>0</v>
      </c>
      <c r="N32" s="108">
        <v>0.28000000000000003</v>
      </c>
      <c r="O32" s="105">
        <v>0</v>
      </c>
      <c r="P32" s="105">
        <v>0</v>
      </c>
      <c r="Q32" s="105">
        <v>0</v>
      </c>
      <c r="R32" s="111">
        <v>104.03</v>
      </c>
      <c r="S32" s="114" t="s">
        <v>108</v>
      </c>
      <c r="T32" s="115"/>
      <c r="U32" s="1"/>
      <c r="V32" s="95"/>
      <c r="W32" s="95"/>
    </row>
    <row r="33" spans="1:23" ht="14.25" customHeight="1">
      <c r="A33" s="7"/>
      <c r="B33" s="97"/>
      <c r="C33" s="100"/>
      <c r="D33" s="100"/>
      <c r="E33" s="30">
        <v>2</v>
      </c>
      <c r="F33" s="103"/>
      <c r="G33" s="16" t="s">
        <v>86</v>
      </c>
      <c r="H33" s="16">
        <v>1.5</v>
      </c>
      <c r="I33" s="17" t="s">
        <v>54</v>
      </c>
      <c r="J33" s="21">
        <v>0.4</v>
      </c>
      <c r="K33" s="106"/>
      <c r="L33" s="106"/>
      <c r="M33" s="106"/>
      <c r="N33" s="109"/>
      <c r="O33" s="106"/>
      <c r="P33" s="106"/>
      <c r="Q33" s="106"/>
      <c r="R33" s="112"/>
      <c r="S33" s="116"/>
      <c r="T33" s="117"/>
      <c r="U33" s="1"/>
      <c r="V33" s="95"/>
      <c r="W33" s="95"/>
    </row>
    <row r="34" spans="1:23" ht="14.25" customHeight="1">
      <c r="A34" s="7"/>
      <c r="B34" s="97"/>
      <c r="C34" s="100"/>
      <c r="D34" s="100"/>
      <c r="E34" s="30">
        <v>3</v>
      </c>
      <c r="F34" s="104"/>
      <c r="G34" s="18" t="s">
        <v>49</v>
      </c>
      <c r="H34" s="18">
        <v>1.5</v>
      </c>
      <c r="I34" s="19" t="s">
        <v>108</v>
      </c>
      <c r="J34" s="22" t="s">
        <v>108</v>
      </c>
      <c r="K34" s="106"/>
      <c r="L34" s="106"/>
      <c r="M34" s="106"/>
      <c r="N34" s="109"/>
      <c r="O34" s="106"/>
      <c r="P34" s="106"/>
      <c r="Q34" s="106"/>
      <c r="R34" s="112"/>
      <c r="S34" s="116"/>
      <c r="T34" s="117"/>
      <c r="U34" s="1"/>
      <c r="V34" s="95"/>
      <c r="W34" s="95"/>
    </row>
    <row r="35" spans="1:23" ht="14.25" customHeight="1">
      <c r="A35" s="7"/>
      <c r="B35" s="97"/>
      <c r="C35" s="100"/>
      <c r="D35" s="100"/>
      <c r="E35" s="30">
        <v>1</v>
      </c>
      <c r="F35" s="120">
        <v>0</v>
      </c>
      <c r="G35" s="15" t="s">
        <v>108</v>
      </c>
      <c r="H35" s="15" t="s">
        <v>108</v>
      </c>
      <c r="I35" s="14" t="s">
        <v>108</v>
      </c>
      <c r="J35" s="20" t="s">
        <v>108</v>
      </c>
      <c r="K35" s="106"/>
      <c r="L35" s="106"/>
      <c r="M35" s="106"/>
      <c r="N35" s="109"/>
      <c r="O35" s="106"/>
      <c r="P35" s="106"/>
      <c r="Q35" s="106"/>
      <c r="R35" s="112"/>
      <c r="S35" s="116"/>
      <c r="T35" s="117"/>
      <c r="U35" s="1"/>
      <c r="V35" s="95"/>
      <c r="W35" s="95"/>
    </row>
    <row r="36" spans="1:23" ht="14.25" customHeight="1">
      <c r="A36" s="7"/>
      <c r="B36" s="97"/>
      <c r="C36" s="100"/>
      <c r="D36" s="100"/>
      <c r="E36" s="30">
        <v>2</v>
      </c>
      <c r="F36" s="121"/>
      <c r="G36" s="16" t="s">
        <v>108</v>
      </c>
      <c r="H36" s="16" t="s">
        <v>108</v>
      </c>
      <c r="I36" s="17" t="s">
        <v>108</v>
      </c>
      <c r="J36" s="21" t="s">
        <v>108</v>
      </c>
      <c r="K36" s="106"/>
      <c r="L36" s="106"/>
      <c r="M36" s="106"/>
      <c r="N36" s="109"/>
      <c r="O36" s="106"/>
      <c r="P36" s="106"/>
      <c r="Q36" s="106"/>
      <c r="R36" s="112"/>
      <c r="S36" s="116"/>
      <c r="T36" s="117"/>
      <c r="U36" s="1"/>
      <c r="V36" s="95"/>
      <c r="W36" s="95"/>
    </row>
    <row r="37" spans="1:23" ht="14.25" customHeight="1">
      <c r="A37" s="7"/>
      <c r="B37" s="97"/>
      <c r="C37" s="100"/>
      <c r="D37" s="101"/>
      <c r="E37" s="31">
        <v>3</v>
      </c>
      <c r="F37" s="122"/>
      <c r="G37" s="18" t="s">
        <v>108</v>
      </c>
      <c r="H37" s="18" t="s">
        <v>108</v>
      </c>
      <c r="I37" s="19" t="s">
        <v>108</v>
      </c>
      <c r="J37" s="22" t="s">
        <v>108</v>
      </c>
      <c r="K37" s="107"/>
      <c r="L37" s="107"/>
      <c r="M37" s="107"/>
      <c r="N37" s="110"/>
      <c r="O37" s="107"/>
      <c r="P37" s="107"/>
      <c r="Q37" s="107"/>
      <c r="R37" s="113"/>
      <c r="S37" s="118"/>
      <c r="T37" s="119"/>
      <c r="U37" s="1"/>
      <c r="V37" s="95"/>
      <c r="W37" s="95"/>
    </row>
    <row r="38" spans="1:23" ht="14.25" customHeight="1">
      <c r="A38" s="7"/>
      <c r="B38" s="97"/>
      <c r="C38" s="100"/>
      <c r="D38" s="99" t="s">
        <v>31</v>
      </c>
      <c r="E38" s="37">
        <v>1</v>
      </c>
      <c r="F38" s="102" t="s">
        <v>171</v>
      </c>
      <c r="G38" s="15" t="s">
        <v>111</v>
      </c>
      <c r="H38" s="15" t="s">
        <v>190</v>
      </c>
      <c r="I38" s="14" t="s">
        <v>108</v>
      </c>
      <c r="J38" s="20" t="s">
        <v>108</v>
      </c>
      <c r="K38" s="105">
        <v>2.0259999999999998</v>
      </c>
      <c r="L38" s="105">
        <v>0</v>
      </c>
      <c r="M38" s="105">
        <v>0.63797468354430387</v>
      </c>
      <c r="N38" s="108">
        <v>0</v>
      </c>
      <c r="O38" s="105">
        <v>0.34679999999999994</v>
      </c>
      <c r="P38" s="105">
        <v>0</v>
      </c>
      <c r="Q38" s="105">
        <v>17.544</v>
      </c>
      <c r="R38" s="111">
        <v>309.36096202531644</v>
      </c>
      <c r="S38" s="114" t="s">
        <v>108</v>
      </c>
      <c r="T38" s="115"/>
      <c r="U38" s="1"/>
      <c r="V38" s="95"/>
      <c r="W38" s="95"/>
    </row>
    <row r="39" spans="1:23" ht="14.25" customHeight="1">
      <c r="A39" s="7"/>
      <c r="B39" s="97"/>
      <c r="C39" s="100"/>
      <c r="D39" s="100"/>
      <c r="E39" s="30">
        <v>2</v>
      </c>
      <c r="F39" s="103"/>
      <c r="G39" s="16" t="s">
        <v>109</v>
      </c>
      <c r="H39" s="16" t="s">
        <v>172</v>
      </c>
      <c r="I39" s="17" t="s">
        <v>108</v>
      </c>
      <c r="J39" s="21" t="s">
        <v>108</v>
      </c>
      <c r="K39" s="106"/>
      <c r="L39" s="106"/>
      <c r="M39" s="106"/>
      <c r="N39" s="109"/>
      <c r="O39" s="106"/>
      <c r="P39" s="106"/>
      <c r="Q39" s="106"/>
      <c r="R39" s="112"/>
      <c r="S39" s="116"/>
      <c r="T39" s="117"/>
      <c r="U39" s="1"/>
      <c r="V39" s="95"/>
      <c r="W39" s="95"/>
    </row>
    <row r="40" spans="1:23" ht="14.25" customHeight="1">
      <c r="A40" s="7"/>
      <c r="B40" s="97"/>
      <c r="C40" s="100"/>
      <c r="D40" s="100"/>
      <c r="E40" s="30">
        <v>3</v>
      </c>
      <c r="F40" s="104"/>
      <c r="G40" s="18" t="s">
        <v>108</v>
      </c>
      <c r="H40" s="18" t="s">
        <v>108</v>
      </c>
      <c r="I40" s="19" t="s">
        <v>108</v>
      </c>
      <c r="J40" s="22" t="s">
        <v>108</v>
      </c>
      <c r="K40" s="106"/>
      <c r="L40" s="106"/>
      <c r="M40" s="106"/>
      <c r="N40" s="109"/>
      <c r="O40" s="106"/>
      <c r="P40" s="106"/>
      <c r="Q40" s="106"/>
      <c r="R40" s="112"/>
      <c r="S40" s="116"/>
      <c r="T40" s="117"/>
      <c r="U40" s="1"/>
      <c r="V40" s="95"/>
      <c r="W40" s="95"/>
    </row>
    <row r="41" spans="1:23" ht="14.25" customHeight="1">
      <c r="A41" s="7"/>
      <c r="B41" s="97"/>
      <c r="C41" s="100"/>
      <c r="D41" s="100"/>
      <c r="E41" s="30">
        <v>1</v>
      </c>
      <c r="F41" s="120" t="s">
        <v>52</v>
      </c>
      <c r="G41" s="15" t="s">
        <v>52</v>
      </c>
      <c r="H41" s="15" t="s">
        <v>128</v>
      </c>
      <c r="I41" s="14" t="s">
        <v>108</v>
      </c>
      <c r="J41" s="20" t="s">
        <v>108</v>
      </c>
      <c r="K41" s="106"/>
      <c r="L41" s="106"/>
      <c r="M41" s="106"/>
      <c r="N41" s="109"/>
      <c r="O41" s="106"/>
      <c r="P41" s="106"/>
      <c r="Q41" s="106"/>
      <c r="R41" s="112"/>
      <c r="S41" s="116"/>
      <c r="T41" s="117"/>
      <c r="U41" s="1"/>
      <c r="V41" s="95"/>
      <c r="W41" s="95"/>
    </row>
    <row r="42" spans="1:23" ht="14.25" customHeight="1">
      <c r="A42" s="7"/>
      <c r="B42" s="97"/>
      <c r="C42" s="100"/>
      <c r="D42" s="100"/>
      <c r="E42" s="30">
        <v>2</v>
      </c>
      <c r="F42" s="121"/>
      <c r="G42" s="16" t="s">
        <v>108</v>
      </c>
      <c r="H42" s="16" t="s">
        <v>108</v>
      </c>
      <c r="I42" s="17" t="s">
        <v>108</v>
      </c>
      <c r="J42" s="21" t="s">
        <v>108</v>
      </c>
      <c r="K42" s="106"/>
      <c r="L42" s="106"/>
      <c r="M42" s="106"/>
      <c r="N42" s="109"/>
      <c r="O42" s="106"/>
      <c r="P42" s="106"/>
      <c r="Q42" s="106"/>
      <c r="R42" s="112"/>
      <c r="S42" s="116"/>
      <c r="T42" s="117"/>
      <c r="U42" s="1"/>
      <c r="V42" s="95"/>
      <c r="W42" s="95"/>
    </row>
    <row r="43" spans="1:23" ht="14.25" customHeight="1">
      <c r="A43" s="7"/>
      <c r="B43" s="98"/>
      <c r="C43" s="101"/>
      <c r="D43" s="101"/>
      <c r="E43" s="31">
        <v>3</v>
      </c>
      <c r="F43" s="122"/>
      <c r="G43" s="18" t="s">
        <v>108</v>
      </c>
      <c r="H43" s="18" t="s">
        <v>108</v>
      </c>
      <c r="I43" s="19" t="s">
        <v>108</v>
      </c>
      <c r="J43" s="22" t="s">
        <v>108</v>
      </c>
      <c r="K43" s="107"/>
      <c r="L43" s="107"/>
      <c r="M43" s="107"/>
      <c r="N43" s="110"/>
      <c r="O43" s="107"/>
      <c r="P43" s="107"/>
      <c r="Q43" s="107"/>
      <c r="R43" s="113"/>
      <c r="S43" s="118"/>
      <c r="T43" s="119"/>
      <c r="U43" s="1"/>
      <c r="V43" s="95"/>
      <c r="W43" s="95"/>
    </row>
    <row r="44" spans="1:23" ht="14.25" customHeight="1">
      <c r="A44" s="7"/>
      <c r="B44" s="96">
        <v>45708</v>
      </c>
      <c r="C44" s="99" t="s">
        <v>11</v>
      </c>
      <c r="D44" s="99" t="s">
        <v>30</v>
      </c>
      <c r="E44" s="37">
        <v>1</v>
      </c>
      <c r="F44" s="102" t="s">
        <v>134</v>
      </c>
      <c r="G44" s="15" t="s">
        <v>50</v>
      </c>
      <c r="H44" s="15">
        <v>1</v>
      </c>
      <c r="I44" s="14" t="s">
        <v>58</v>
      </c>
      <c r="J44" s="20">
        <v>1</v>
      </c>
      <c r="K44" s="105">
        <v>1.9</v>
      </c>
      <c r="L44" s="105">
        <v>0.51428571428571435</v>
      </c>
      <c r="M44" s="105">
        <v>0</v>
      </c>
      <c r="N44" s="108">
        <v>0.29249999999999998</v>
      </c>
      <c r="O44" s="105">
        <v>0</v>
      </c>
      <c r="P44" s="105">
        <v>0</v>
      </c>
      <c r="Q44" s="105">
        <v>0</v>
      </c>
      <c r="R44" s="111">
        <v>178.88392857142858</v>
      </c>
      <c r="S44" s="114" t="s">
        <v>108</v>
      </c>
      <c r="T44" s="115"/>
      <c r="U44" s="1"/>
      <c r="V44" s="95"/>
      <c r="W44" s="95"/>
    </row>
    <row r="45" spans="1:23" ht="14.25" customHeight="1">
      <c r="A45" s="7"/>
      <c r="B45" s="97"/>
      <c r="C45" s="100"/>
      <c r="D45" s="100"/>
      <c r="E45" s="30">
        <v>2</v>
      </c>
      <c r="F45" s="103"/>
      <c r="G45" s="16" t="s">
        <v>70</v>
      </c>
      <c r="H45" s="16">
        <v>0.8</v>
      </c>
      <c r="I45" s="17" t="s">
        <v>54</v>
      </c>
      <c r="J45" s="21" t="s">
        <v>47</v>
      </c>
      <c r="K45" s="106"/>
      <c r="L45" s="106"/>
      <c r="M45" s="106"/>
      <c r="N45" s="109"/>
      <c r="O45" s="106"/>
      <c r="P45" s="106"/>
      <c r="Q45" s="106"/>
      <c r="R45" s="112"/>
      <c r="S45" s="116"/>
      <c r="T45" s="117"/>
      <c r="U45" s="1"/>
      <c r="V45" s="95"/>
      <c r="W45" s="95"/>
    </row>
    <row r="46" spans="1:23" ht="14.25" customHeight="1">
      <c r="A46" s="7"/>
      <c r="B46" s="97"/>
      <c r="C46" s="100"/>
      <c r="D46" s="100"/>
      <c r="E46" s="30">
        <v>3</v>
      </c>
      <c r="F46" s="104"/>
      <c r="G46" s="18" t="s">
        <v>39</v>
      </c>
      <c r="H46" s="18">
        <v>3</v>
      </c>
      <c r="I46" s="19" t="s">
        <v>57</v>
      </c>
      <c r="J46" s="22">
        <v>0.4</v>
      </c>
      <c r="K46" s="106"/>
      <c r="L46" s="106"/>
      <c r="M46" s="106"/>
      <c r="N46" s="109"/>
      <c r="O46" s="106"/>
      <c r="P46" s="106"/>
      <c r="Q46" s="106"/>
      <c r="R46" s="112"/>
      <c r="S46" s="116"/>
      <c r="T46" s="117"/>
      <c r="U46" s="1"/>
      <c r="V46" s="95"/>
      <c r="W46" s="95"/>
    </row>
    <row r="47" spans="1:23" ht="14.25" customHeight="1">
      <c r="A47" s="7"/>
      <c r="B47" s="97"/>
      <c r="C47" s="100"/>
      <c r="D47" s="100"/>
      <c r="E47" s="30">
        <v>1</v>
      </c>
      <c r="F47" s="120">
        <v>0</v>
      </c>
      <c r="G47" s="84" t="s">
        <v>198</v>
      </c>
      <c r="H47" s="84" t="s">
        <v>199</v>
      </c>
      <c r="I47" s="14" t="s">
        <v>108</v>
      </c>
      <c r="J47" s="20" t="s">
        <v>108</v>
      </c>
      <c r="K47" s="106"/>
      <c r="L47" s="106"/>
      <c r="M47" s="106"/>
      <c r="N47" s="109"/>
      <c r="O47" s="106"/>
      <c r="P47" s="106"/>
      <c r="Q47" s="106"/>
      <c r="R47" s="112"/>
      <c r="S47" s="116"/>
      <c r="T47" s="117"/>
      <c r="U47" s="1"/>
      <c r="V47" s="95"/>
      <c r="W47" s="95"/>
    </row>
    <row r="48" spans="1:23" ht="14.25" customHeight="1">
      <c r="A48" s="7"/>
      <c r="B48" s="97"/>
      <c r="C48" s="100"/>
      <c r="D48" s="100"/>
      <c r="E48" s="30">
        <v>2</v>
      </c>
      <c r="F48" s="121"/>
      <c r="G48" s="16" t="s">
        <v>108</v>
      </c>
      <c r="H48" s="16" t="s">
        <v>108</v>
      </c>
      <c r="I48" s="17" t="s">
        <v>108</v>
      </c>
      <c r="J48" s="21" t="s">
        <v>108</v>
      </c>
      <c r="K48" s="106"/>
      <c r="L48" s="106"/>
      <c r="M48" s="106"/>
      <c r="N48" s="109"/>
      <c r="O48" s="106"/>
      <c r="P48" s="106"/>
      <c r="Q48" s="106"/>
      <c r="R48" s="112"/>
      <c r="S48" s="116"/>
      <c r="T48" s="117"/>
      <c r="U48" s="1"/>
      <c r="V48" s="95"/>
      <c r="W48" s="95"/>
    </row>
    <row r="49" spans="1:23" ht="14.25" customHeight="1">
      <c r="A49" s="7"/>
      <c r="B49" s="97"/>
      <c r="C49" s="100"/>
      <c r="D49" s="101"/>
      <c r="E49" s="31">
        <v>3</v>
      </c>
      <c r="F49" s="122"/>
      <c r="G49" s="18" t="s">
        <v>108</v>
      </c>
      <c r="H49" s="18" t="s">
        <v>108</v>
      </c>
      <c r="I49" s="19" t="s">
        <v>108</v>
      </c>
      <c r="J49" s="22" t="s">
        <v>108</v>
      </c>
      <c r="K49" s="107"/>
      <c r="L49" s="107"/>
      <c r="M49" s="107"/>
      <c r="N49" s="110"/>
      <c r="O49" s="107"/>
      <c r="P49" s="107"/>
      <c r="Q49" s="107"/>
      <c r="R49" s="113"/>
      <c r="S49" s="118"/>
      <c r="T49" s="119"/>
      <c r="U49" s="1"/>
      <c r="V49" s="95"/>
      <c r="W49" s="95"/>
    </row>
    <row r="50" spans="1:23" ht="14.25" customHeight="1">
      <c r="A50" s="7"/>
      <c r="B50" s="97"/>
      <c r="C50" s="100"/>
      <c r="D50" s="99" t="s">
        <v>31</v>
      </c>
      <c r="E50" s="37">
        <v>1</v>
      </c>
      <c r="F50" s="102" t="s">
        <v>127</v>
      </c>
      <c r="G50" s="15" t="s">
        <v>74</v>
      </c>
      <c r="H50" s="15" t="s">
        <v>159</v>
      </c>
      <c r="I50" s="14" t="s">
        <v>108</v>
      </c>
      <c r="J50" s="20" t="s">
        <v>108</v>
      </c>
      <c r="K50" s="105">
        <v>0</v>
      </c>
      <c r="L50" s="105">
        <v>0</v>
      </c>
      <c r="M50" s="105">
        <v>0</v>
      </c>
      <c r="N50" s="108">
        <v>0</v>
      </c>
      <c r="O50" s="105">
        <v>1</v>
      </c>
      <c r="P50" s="105">
        <v>0</v>
      </c>
      <c r="Q50" s="105">
        <v>0</v>
      </c>
      <c r="R50" s="111">
        <v>60</v>
      </c>
      <c r="S50" s="114" t="s">
        <v>160</v>
      </c>
      <c r="T50" s="115"/>
      <c r="U50" s="1"/>
      <c r="V50" s="95"/>
      <c r="W50" s="95"/>
    </row>
    <row r="51" spans="1:23" ht="14.25" customHeight="1">
      <c r="A51" s="7"/>
      <c r="B51" s="97"/>
      <c r="C51" s="100"/>
      <c r="D51" s="100"/>
      <c r="E51" s="30">
        <v>2</v>
      </c>
      <c r="F51" s="103"/>
      <c r="G51" s="16" t="s">
        <v>108</v>
      </c>
      <c r="H51" s="16" t="s">
        <v>108</v>
      </c>
      <c r="I51" s="17" t="s">
        <v>108</v>
      </c>
      <c r="J51" s="21" t="s">
        <v>108</v>
      </c>
      <c r="K51" s="106"/>
      <c r="L51" s="106"/>
      <c r="M51" s="106"/>
      <c r="N51" s="109"/>
      <c r="O51" s="106"/>
      <c r="P51" s="106"/>
      <c r="Q51" s="106"/>
      <c r="R51" s="112"/>
      <c r="S51" s="116"/>
      <c r="T51" s="117"/>
      <c r="U51" s="1"/>
      <c r="V51" s="95"/>
      <c r="W51" s="95"/>
    </row>
    <row r="52" spans="1:23" ht="14.25" customHeight="1">
      <c r="A52" s="7"/>
      <c r="B52" s="97"/>
      <c r="C52" s="100"/>
      <c r="D52" s="100"/>
      <c r="E52" s="30">
        <v>3</v>
      </c>
      <c r="F52" s="104"/>
      <c r="G52" s="18" t="s">
        <v>108</v>
      </c>
      <c r="H52" s="18" t="s">
        <v>108</v>
      </c>
      <c r="I52" s="19" t="s">
        <v>108</v>
      </c>
      <c r="J52" s="22" t="s">
        <v>108</v>
      </c>
      <c r="K52" s="106"/>
      <c r="L52" s="106"/>
      <c r="M52" s="106"/>
      <c r="N52" s="109"/>
      <c r="O52" s="106"/>
      <c r="P52" s="106"/>
      <c r="Q52" s="106"/>
      <c r="R52" s="112"/>
      <c r="S52" s="116"/>
      <c r="T52" s="117"/>
      <c r="U52" s="1"/>
      <c r="V52" s="95"/>
      <c r="W52" s="95"/>
    </row>
    <row r="53" spans="1:23" ht="14.25" customHeight="1">
      <c r="A53" s="7"/>
      <c r="B53" s="97"/>
      <c r="C53" s="100"/>
      <c r="D53" s="100"/>
      <c r="E53" s="30">
        <v>1</v>
      </c>
      <c r="F53" s="120">
        <v>0</v>
      </c>
      <c r="G53" s="15" t="s">
        <v>108</v>
      </c>
      <c r="H53" s="15" t="s">
        <v>108</v>
      </c>
      <c r="I53" s="14" t="s">
        <v>108</v>
      </c>
      <c r="J53" s="20" t="s">
        <v>108</v>
      </c>
      <c r="K53" s="106"/>
      <c r="L53" s="106"/>
      <c r="M53" s="106"/>
      <c r="N53" s="109"/>
      <c r="O53" s="106"/>
      <c r="P53" s="106"/>
      <c r="Q53" s="106"/>
      <c r="R53" s="112"/>
      <c r="S53" s="116"/>
      <c r="T53" s="117"/>
      <c r="U53" s="1"/>
      <c r="V53" s="95"/>
      <c r="W53" s="95"/>
    </row>
    <row r="54" spans="1:23" ht="14.25" customHeight="1">
      <c r="A54" s="7"/>
      <c r="B54" s="97"/>
      <c r="C54" s="100"/>
      <c r="D54" s="100"/>
      <c r="E54" s="30">
        <v>2</v>
      </c>
      <c r="F54" s="121"/>
      <c r="G54" s="16" t="s">
        <v>108</v>
      </c>
      <c r="H54" s="16" t="s">
        <v>108</v>
      </c>
      <c r="I54" s="17" t="s">
        <v>108</v>
      </c>
      <c r="J54" s="21" t="s">
        <v>108</v>
      </c>
      <c r="K54" s="106"/>
      <c r="L54" s="106"/>
      <c r="M54" s="106"/>
      <c r="N54" s="109"/>
      <c r="O54" s="106"/>
      <c r="P54" s="106"/>
      <c r="Q54" s="106"/>
      <c r="R54" s="112"/>
      <c r="S54" s="116"/>
      <c r="T54" s="117"/>
      <c r="U54" s="1"/>
      <c r="V54" s="95"/>
      <c r="W54" s="95"/>
    </row>
    <row r="55" spans="1:23" ht="14.25" customHeight="1">
      <c r="A55" s="7"/>
      <c r="B55" s="98"/>
      <c r="C55" s="101"/>
      <c r="D55" s="101"/>
      <c r="E55" s="31">
        <v>3</v>
      </c>
      <c r="F55" s="122"/>
      <c r="G55" s="18" t="s">
        <v>108</v>
      </c>
      <c r="H55" s="18" t="s">
        <v>108</v>
      </c>
      <c r="I55" s="19" t="s">
        <v>108</v>
      </c>
      <c r="J55" s="22" t="s">
        <v>108</v>
      </c>
      <c r="K55" s="107"/>
      <c r="L55" s="107"/>
      <c r="M55" s="107"/>
      <c r="N55" s="110"/>
      <c r="O55" s="107"/>
      <c r="P55" s="107"/>
      <c r="Q55" s="107"/>
      <c r="R55" s="113"/>
      <c r="S55" s="118"/>
      <c r="T55" s="119"/>
      <c r="U55" s="1"/>
      <c r="V55" s="95"/>
      <c r="W55" s="95"/>
    </row>
    <row r="56" spans="1:23" ht="14.25" customHeight="1">
      <c r="A56" s="7"/>
      <c r="B56" s="96">
        <v>45709</v>
      </c>
      <c r="C56" s="129" t="s">
        <v>12</v>
      </c>
      <c r="D56" s="99" t="s">
        <v>30</v>
      </c>
      <c r="E56" s="37">
        <v>1</v>
      </c>
      <c r="F56" s="102" t="s">
        <v>173</v>
      </c>
      <c r="G56" s="15" t="s">
        <v>42</v>
      </c>
      <c r="H56" s="15" t="s">
        <v>174</v>
      </c>
      <c r="I56" s="14" t="s">
        <v>108</v>
      </c>
      <c r="J56" s="20" t="s">
        <v>108</v>
      </c>
      <c r="K56" s="105">
        <v>0</v>
      </c>
      <c r="L56" s="105">
        <v>0.93507692307692303</v>
      </c>
      <c r="M56" s="105">
        <v>0</v>
      </c>
      <c r="N56" s="108">
        <v>0</v>
      </c>
      <c r="O56" s="105">
        <v>0</v>
      </c>
      <c r="P56" s="105">
        <v>0</v>
      </c>
      <c r="Q56" s="105">
        <v>12.5</v>
      </c>
      <c r="R56" s="111">
        <v>120.13076923076923</v>
      </c>
      <c r="S56" s="114" t="s">
        <v>108</v>
      </c>
      <c r="T56" s="115"/>
      <c r="U56" s="1"/>
      <c r="V56" s="95"/>
      <c r="W56" s="95"/>
    </row>
    <row r="57" spans="1:23" ht="14.25" customHeight="1">
      <c r="A57" s="7"/>
      <c r="B57" s="97"/>
      <c r="C57" s="130"/>
      <c r="D57" s="100"/>
      <c r="E57" s="30">
        <v>2</v>
      </c>
      <c r="F57" s="103"/>
      <c r="G57" s="16" t="s">
        <v>105</v>
      </c>
      <c r="H57" s="16" t="s">
        <v>103</v>
      </c>
      <c r="I57" s="17" t="s">
        <v>108</v>
      </c>
      <c r="J57" s="21" t="s">
        <v>108</v>
      </c>
      <c r="K57" s="106"/>
      <c r="L57" s="106"/>
      <c r="M57" s="106"/>
      <c r="N57" s="109"/>
      <c r="O57" s="106"/>
      <c r="P57" s="106"/>
      <c r="Q57" s="106"/>
      <c r="R57" s="112"/>
      <c r="S57" s="116"/>
      <c r="T57" s="117"/>
      <c r="U57" s="1"/>
      <c r="V57" s="95"/>
      <c r="W57" s="95"/>
    </row>
    <row r="58" spans="1:23" ht="14.25" customHeight="1">
      <c r="A58" s="7"/>
      <c r="B58" s="97"/>
      <c r="C58" s="130"/>
      <c r="D58" s="100"/>
      <c r="E58" s="30">
        <v>3</v>
      </c>
      <c r="F58" s="104"/>
      <c r="G58" s="18" t="s">
        <v>108</v>
      </c>
      <c r="H58" s="18" t="s">
        <v>108</v>
      </c>
      <c r="I58" s="19" t="s">
        <v>108</v>
      </c>
      <c r="J58" s="22" t="s">
        <v>108</v>
      </c>
      <c r="K58" s="106"/>
      <c r="L58" s="106"/>
      <c r="M58" s="106"/>
      <c r="N58" s="109"/>
      <c r="O58" s="106"/>
      <c r="P58" s="106"/>
      <c r="Q58" s="106"/>
      <c r="R58" s="112"/>
      <c r="S58" s="116"/>
      <c r="T58" s="117"/>
      <c r="U58" s="1"/>
      <c r="V58" s="95"/>
      <c r="W58" s="95"/>
    </row>
    <row r="59" spans="1:23" ht="14.25" customHeight="1">
      <c r="A59" s="7"/>
      <c r="B59" s="97"/>
      <c r="C59" s="130"/>
      <c r="D59" s="100"/>
      <c r="E59" s="30">
        <v>1</v>
      </c>
      <c r="F59" s="120" t="s">
        <v>175</v>
      </c>
      <c r="G59" s="15" t="s">
        <v>176</v>
      </c>
      <c r="H59" s="15" t="s">
        <v>177</v>
      </c>
      <c r="I59" s="14" t="s">
        <v>108</v>
      </c>
      <c r="J59" s="20" t="s">
        <v>108</v>
      </c>
      <c r="K59" s="106"/>
      <c r="L59" s="106"/>
      <c r="M59" s="106"/>
      <c r="N59" s="109"/>
      <c r="O59" s="106"/>
      <c r="P59" s="106"/>
      <c r="Q59" s="106"/>
      <c r="R59" s="112"/>
      <c r="S59" s="116"/>
      <c r="T59" s="117"/>
      <c r="U59" s="1"/>
      <c r="V59" s="95"/>
      <c r="W59" s="95"/>
    </row>
    <row r="60" spans="1:23" ht="14.25" customHeight="1">
      <c r="A60" s="7"/>
      <c r="B60" s="97"/>
      <c r="C60" s="130"/>
      <c r="D60" s="100"/>
      <c r="E60" s="30">
        <v>2</v>
      </c>
      <c r="F60" s="121"/>
      <c r="G60" s="16" t="s">
        <v>108</v>
      </c>
      <c r="H60" s="16" t="s">
        <v>108</v>
      </c>
      <c r="I60" s="17" t="s">
        <v>108</v>
      </c>
      <c r="J60" s="21" t="s">
        <v>108</v>
      </c>
      <c r="K60" s="106"/>
      <c r="L60" s="106"/>
      <c r="M60" s="106"/>
      <c r="N60" s="109"/>
      <c r="O60" s="106"/>
      <c r="P60" s="106"/>
      <c r="Q60" s="106"/>
      <c r="R60" s="112"/>
      <c r="S60" s="116"/>
      <c r="T60" s="117"/>
      <c r="U60" s="1"/>
      <c r="V60" s="95"/>
      <c r="W60" s="95"/>
    </row>
    <row r="61" spans="1:23" ht="14.25" customHeight="1">
      <c r="A61" s="7"/>
      <c r="B61" s="97"/>
      <c r="C61" s="130"/>
      <c r="D61" s="101"/>
      <c r="E61" s="31">
        <v>3</v>
      </c>
      <c r="F61" s="122"/>
      <c r="G61" s="18" t="s">
        <v>108</v>
      </c>
      <c r="H61" s="18" t="s">
        <v>108</v>
      </c>
      <c r="I61" s="19" t="s">
        <v>108</v>
      </c>
      <c r="J61" s="22" t="s">
        <v>108</v>
      </c>
      <c r="K61" s="107"/>
      <c r="L61" s="107"/>
      <c r="M61" s="107"/>
      <c r="N61" s="110"/>
      <c r="O61" s="107"/>
      <c r="P61" s="107"/>
      <c r="Q61" s="107"/>
      <c r="R61" s="113"/>
      <c r="S61" s="118"/>
      <c r="T61" s="119"/>
      <c r="U61" s="1"/>
      <c r="V61" s="95"/>
      <c r="W61" s="95"/>
    </row>
    <row r="62" spans="1:23" ht="14.25" customHeight="1">
      <c r="A62" s="7"/>
      <c r="B62" s="97"/>
      <c r="C62" s="130"/>
      <c r="D62" s="99" t="s">
        <v>31</v>
      </c>
      <c r="E62" s="37">
        <v>1</v>
      </c>
      <c r="F62" s="102" t="s">
        <v>178</v>
      </c>
      <c r="G62" s="15" t="s">
        <v>82</v>
      </c>
      <c r="H62" s="15">
        <v>3</v>
      </c>
      <c r="I62" s="14" t="s">
        <v>67</v>
      </c>
      <c r="J62" s="20">
        <v>2</v>
      </c>
      <c r="K62" s="105">
        <v>2.2666666666666666</v>
      </c>
      <c r="L62" s="105">
        <v>0</v>
      </c>
      <c r="M62" s="105">
        <v>0</v>
      </c>
      <c r="N62" s="108">
        <v>0</v>
      </c>
      <c r="O62" s="105">
        <v>0.50600000000000001</v>
      </c>
      <c r="P62" s="105">
        <v>0</v>
      </c>
      <c r="Q62" s="105">
        <v>25</v>
      </c>
      <c r="R62" s="111">
        <v>289.02666666666664</v>
      </c>
      <c r="S62" s="114" t="s">
        <v>164</v>
      </c>
      <c r="T62" s="115"/>
      <c r="U62" s="1"/>
      <c r="V62" s="95"/>
      <c r="W62" s="95"/>
    </row>
    <row r="63" spans="1:23" ht="14.25" customHeight="1">
      <c r="A63" s="7"/>
      <c r="B63" s="97"/>
      <c r="C63" s="130"/>
      <c r="D63" s="100"/>
      <c r="E63" s="30">
        <v>2</v>
      </c>
      <c r="F63" s="103"/>
      <c r="G63" s="16" t="s">
        <v>83</v>
      </c>
      <c r="H63" s="16">
        <v>2</v>
      </c>
      <c r="I63" s="17" t="s">
        <v>108</v>
      </c>
      <c r="J63" s="21" t="s">
        <v>108</v>
      </c>
      <c r="K63" s="106"/>
      <c r="L63" s="106"/>
      <c r="M63" s="106"/>
      <c r="N63" s="109"/>
      <c r="O63" s="106"/>
      <c r="P63" s="106"/>
      <c r="Q63" s="106"/>
      <c r="R63" s="112"/>
      <c r="S63" s="116"/>
      <c r="T63" s="117"/>
      <c r="U63" s="1"/>
      <c r="V63" s="95"/>
      <c r="W63" s="95"/>
    </row>
    <row r="64" spans="1:23" ht="14.25" customHeight="1">
      <c r="A64" s="7"/>
      <c r="B64" s="97"/>
      <c r="C64" s="130"/>
      <c r="D64" s="100"/>
      <c r="E64" s="30">
        <v>3</v>
      </c>
      <c r="F64" s="104"/>
      <c r="G64" s="18"/>
      <c r="H64" s="18" t="s">
        <v>108</v>
      </c>
      <c r="I64" s="19" t="s">
        <v>108</v>
      </c>
      <c r="J64" s="22" t="s">
        <v>108</v>
      </c>
      <c r="K64" s="106"/>
      <c r="L64" s="106"/>
      <c r="M64" s="106"/>
      <c r="N64" s="109"/>
      <c r="O64" s="106"/>
      <c r="P64" s="106"/>
      <c r="Q64" s="106"/>
      <c r="R64" s="112"/>
      <c r="S64" s="116"/>
      <c r="T64" s="117"/>
      <c r="U64" s="1"/>
      <c r="V64" s="95"/>
      <c r="W64" s="95"/>
    </row>
    <row r="65" spans="1:23" ht="14.25" customHeight="1">
      <c r="A65" s="7"/>
      <c r="B65" s="97"/>
      <c r="C65" s="130"/>
      <c r="D65" s="100"/>
      <c r="E65" s="30">
        <v>1</v>
      </c>
      <c r="F65" s="120" t="s">
        <v>74</v>
      </c>
      <c r="G65" s="15" t="s">
        <v>74</v>
      </c>
      <c r="H65" s="15" t="s">
        <v>165</v>
      </c>
      <c r="I65" s="14" t="s">
        <v>108</v>
      </c>
      <c r="J65" s="20" t="s">
        <v>108</v>
      </c>
      <c r="K65" s="106"/>
      <c r="L65" s="106"/>
      <c r="M65" s="106"/>
      <c r="N65" s="109"/>
      <c r="O65" s="106"/>
      <c r="P65" s="106"/>
      <c r="Q65" s="106"/>
      <c r="R65" s="112"/>
      <c r="S65" s="116"/>
      <c r="T65" s="117"/>
      <c r="U65" s="1"/>
      <c r="V65" s="95"/>
      <c r="W65" s="95"/>
    </row>
    <row r="66" spans="1:23" ht="14.25" customHeight="1">
      <c r="A66" s="7"/>
      <c r="B66" s="97"/>
      <c r="C66" s="130"/>
      <c r="D66" s="100"/>
      <c r="E66" s="30">
        <v>2</v>
      </c>
      <c r="F66" s="121"/>
      <c r="G66" s="16" t="s">
        <v>108</v>
      </c>
      <c r="H66" s="16" t="s">
        <v>108</v>
      </c>
      <c r="I66" s="17" t="s">
        <v>108</v>
      </c>
      <c r="J66" s="21" t="s">
        <v>108</v>
      </c>
      <c r="K66" s="106"/>
      <c r="L66" s="106"/>
      <c r="M66" s="106"/>
      <c r="N66" s="109"/>
      <c r="O66" s="106"/>
      <c r="P66" s="106"/>
      <c r="Q66" s="106"/>
      <c r="R66" s="112"/>
      <c r="S66" s="116"/>
      <c r="T66" s="117"/>
      <c r="U66" s="1"/>
      <c r="V66" s="95"/>
      <c r="W66" s="95"/>
    </row>
    <row r="67" spans="1:23" ht="14.25" customHeight="1">
      <c r="A67" s="7"/>
      <c r="B67" s="98"/>
      <c r="C67" s="131"/>
      <c r="D67" s="101"/>
      <c r="E67" s="31">
        <v>3</v>
      </c>
      <c r="F67" s="122"/>
      <c r="G67" s="18" t="s">
        <v>108</v>
      </c>
      <c r="H67" s="18" t="s">
        <v>108</v>
      </c>
      <c r="I67" s="19" t="s">
        <v>108</v>
      </c>
      <c r="J67" s="22" t="s">
        <v>108</v>
      </c>
      <c r="K67" s="107"/>
      <c r="L67" s="107"/>
      <c r="M67" s="107"/>
      <c r="N67" s="110"/>
      <c r="O67" s="107"/>
      <c r="P67" s="107"/>
      <c r="Q67" s="107"/>
      <c r="R67" s="113"/>
      <c r="S67" s="118"/>
      <c r="T67" s="119"/>
      <c r="U67" s="1"/>
      <c r="V67" s="95"/>
      <c r="W67" s="95"/>
    </row>
    <row r="68" spans="1:23" ht="14.25" hidden="1" customHeight="1">
      <c r="A68" s="7"/>
      <c r="B68" s="96">
        <v>45710</v>
      </c>
      <c r="C68" s="129" t="s">
        <v>45</v>
      </c>
      <c r="D68" s="99" t="s">
        <v>30</v>
      </c>
      <c r="E68" s="37">
        <v>1</v>
      </c>
      <c r="F68" s="102">
        <v>0</v>
      </c>
      <c r="G68" s="15" t="s">
        <v>108</v>
      </c>
      <c r="H68" s="15" t="s">
        <v>108</v>
      </c>
      <c r="I68" s="14" t="s">
        <v>108</v>
      </c>
      <c r="J68" s="20" t="s">
        <v>108</v>
      </c>
      <c r="K68" s="105">
        <v>0</v>
      </c>
      <c r="L68" s="105">
        <v>0</v>
      </c>
      <c r="M68" s="105">
        <v>0</v>
      </c>
      <c r="N68" s="108">
        <v>0</v>
      </c>
      <c r="O68" s="105">
        <v>0</v>
      </c>
      <c r="P68" s="105">
        <v>0</v>
      </c>
      <c r="Q68" s="105">
        <v>0</v>
      </c>
      <c r="R68" s="111">
        <v>0</v>
      </c>
      <c r="S68" s="114" t="s">
        <v>108</v>
      </c>
      <c r="T68" s="115"/>
      <c r="U68" s="1"/>
    </row>
    <row r="69" spans="1:23" ht="14.25" hidden="1" customHeight="1">
      <c r="A69" s="7"/>
      <c r="B69" s="97"/>
      <c r="C69" s="130"/>
      <c r="D69" s="100"/>
      <c r="E69" s="30">
        <v>2</v>
      </c>
      <c r="F69" s="103"/>
      <c r="G69" s="16" t="s">
        <v>108</v>
      </c>
      <c r="H69" s="16" t="s">
        <v>108</v>
      </c>
      <c r="I69" s="17" t="s">
        <v>108</v>
      </c>
      <c r="J69" s="21" t="s">
        <v>108</v>
      </c>
      <c r="K69" s="106"/>
      <c r="L69" s="106"/>
      <c r="M69" s="106"/>
      <c r="N69" s="109"/>
      <c r="O69" s="106"/>
      <c r="P69" s="106"/>
      <c r="Q69" s="106"/>
      <c r="R69" s="112"/>
      <c r="S69" s="116"/>
      <c r="T69" s="117"/>
      <c r="U69" s="1"/>
    </row>
    <row r="70" spans="1:23" ht="14.25" hidden="1" customHeight="1">
      <c r="A70" s="7"/>
      <c r="B70" s="97"/>
      <c r="C70" s="130"/>
      <c r="D70" s="100"/>
      <c r="E70" s="30">
        <v>3</v>
      </c>
      <c r="F70" s="104"/>
      <c r="G70" s="18" t="s">
        <v>108</v>
      </c>
      <c r="H70" s="18" t="s">
        <v>108</v>
      </c>
      <c r="I70" s="19" t="s">
        <v>108</v>
      </c>
      <c r="J70" s="22" t="s">
        <v>108</v>
      </c>
      <c r="K70" s="106"/>
      <c r="L70" s="106"/>
      <c r="M70" s="106"/>
      <c r="N70" s="109"/>
      <c r="O70" s="106"/>
      <c r="P70" s="106"/>
      <c r="Q70" s="106"/>
      <c r="R70" s="112"/>
      <c r="S70" s="116"/>
      <c r="T70" s="117"/>
      <c r="U70" s="1"/>
    </row>
    <row r="71" spans="1:23" ht="14.25" hidden="1" customHeight="1">
      <c r="A71" s="7"/>
      <c r="B71" s="97"/>
      <c r="C71" s="130"/>
      <c r="D71" s="100"/>
      <c r="E71" s="30">
        <v>1</v>
      </c>
      <c r="F71" s="120">
        <v>0</v>
      </c>
      <c r="G71" s="15" t="s">
        <v>108</v>
      </c>
      <c r="H71" s="15" t="s">
        <v>108</v>
      </c>
      <c r="I71" s="14" t="s">
        <v>108</v>
      </c>
      <c r="J71" s="20" t="s">
        <v>108</v>
      </c>
      <c r="K71" s="106"/>
      <c r="L71" s="106"/>
      <c r="M71" s="106"/>
      <c r="N71" s="109"/>
      <c r="O71" s="106"/>
      <c r="P71" s="106"/>
      <c r="Q71" s="106"/>
      <c r="R71" s="112"/>
      <c r="S71" s="116"/>
      <c r="T71" s="117"/>
      <c r="U71" s="1"/>
    </row>
    <row r="72" spans="1:23" ht="14.25" hidden="1" customHeight="1">
      <c r="A72" s="7"/>
      <c r="B72" s="97"/>
      <c r="C72" s="130"/>
      <c r="D72" s="100"/>
      <c r="E72" s="30">
        <v>2</v>
      </c>
      <c r="F72" s="121"/>
      <c r="G72" s="16" t="s">
        <v>108</v>
      </c>
      <c r="H72" s="16" t="s">
        <v>108</v>
      </c>
      <c r="I72" s="17" t="s">
        <v>108</v>
      </c>
      <c r="J72" s="21" t="s">
        <v>108</v>
      </c>
      <c r="K72" s="106"/>
      <c r="L72" s="106"/>
      <c r="M72" s="106"/>
      <c r="N72" s="109"/>
      <c r="O72" s="106"/>
      <c r="P72" s="106"/>
      <c r="Q72" s="106"/>
      <c r="R72" s="112"/>
      <c r="S72" s="116"/>
      <c r="T72" s="117"/>
      <c r="U72" s="1"/>
    </row>
    <row r="73" spans="1:23" ht="14.25" hidden="1" customHeight="1">
      <c r="A73" s="7"/>
      <c r="B73" s="97"/>
      <c r="C73" s="130"/>
      <c r="D73" s="101"/>
      <c r="E73" s="31">
        <v>3</v>
      </c>
      <c r="F73" s="122"/>
      <c r="G73" s="18" t="s">
        <v>108</v>
      </c>
      <c r="H73" s="18" t="s">
        <v>108</v>
      </c>
      <c r="I73" s="19" t="s">
        <v>108</v>
      </c>
      <c r="J73" s="22" t="s">
        <v>108</v>
      </c>
      <c r="K73" s="107"/>
      <c r="L73" s="107"/>
      <c r="M73" s="107"/>
      <c r="N73" s="110"/>
      <c r="O73" s="107"/>
      <c r="P73" s="107"/>
      <c r="Q73" s="107"/>
      <c r="R73" s="113"/>
      <c r="S73" s="118"/>
      <c r="T73" s="119"/>
      <c r="U73" s="1"/>
    </row>
    <row r="74" spans="1:23" ht="14.25" hidden="1" customHeight="1">
      <c r="A74" s="7"/>
      <c r="B74" s="97"/>
      <c r="C74" s="130"/>
      <c r="D74" s="99" t="s">
        <v>31</v>
      </c>
      <c r="E74" s="37">
        <v>1</v>
      </c>
      <c r="F74" s="102">
        <v>0</v>
      </c>
      <c r="G74" s="15" t="s">
        <v>108</v>
      </c>
      <c r="H74" s="15" t="s">
        <v>108</v>
      </c>
      <c r="I74" s="14" t="s">
        <v>108</v>
      </c>
      <c r="J74" s="20" t="s">
        <v>108</v>
      </c>
      <c r="K74" s="105">
        <v>0</v>
      </c>
      <c r="L74" s="105">
        <v>0</v>
      </c>
      <c r="M74" s="105">
        <v>0</v>
      </c>
      <c r="N74" s="108">
        <v>0</v>
      </c>
      <c r="O74" s="105">
        <v>0</v>
      </c>
      <c r="P74" s="105">
        <v>0</v>
      </c>
      <c r="Q74" s="105">
        <v>0</v>
      </c>
      <c r="R74" s="111">
        <v>0</v>
      </c>
      <c r="S74" s="114" t="s">
        <v>108</v>
      </c>
      <c r="T74" s="115"/>
      <c r="U74" s="1"/>
    </row>
    <row r="75" spans="1:23" ht="14.25" hidden="1" customHeight="1">
      <c r="A75" s="7"/>
      <c r="B75" s="97"/>
      <c r="C75" s="130"/>
      <c r="D75" s="100"/>
      <c r="E75" s="30">
        <v>2</v>
      </c>
      <c r="F75" s="103"/>
      <c r="G75" s="16" t="s">
        <v>108</v>
      </c>
      <c r="H75" s="16" t="s">
        <v>108</v>
      </c>
      <c r="I75" s="17" t="s">
        <v>108</v>
      </c>
      <c r="J75" s="21" t="s">
        <v>108</v>
      </c>
      <c r="K75" s="106"/>
      <c r="L75" s="106"/>
      <c r="M75" s="106"/>
      <c r="N75" s="109"/>
      <c r="O75" s="106"/>
      <c r="P75" s="106"/>
      <c r="Q75" s="106"/>
      <c r="R75" s="112"/>
      <c r="S75" s="116"/>
      <c r="T75" s="117"/>
      <c r="U75" s="1"/>
    </row>
    <row r="76" spans="1:23" ht="14.25" hidden="1" customHeight="1">
      <c r="A76" s="7"/>
      <c r="B76" s="97"/>
      <c r="C76" s="130"/>
      <c r="D76" s="100"/>
      <c r="E76" s="30">
        <v>3</v>
      </c>
      <c r="F76" s="104"/>
      <c r="G76" s="18" t="s">
        <v>108</v>
      </c>
      <c r="H76" s="18" t="s">
        <v>108</v>
      </c>
      <c r="I76" s="19" t="s">
        <v>108</v>
      </c>
      <c r="J76" s="22" t="s">
        <v>108</v>
      </c>
      <c r="K76" s="106"/>
      <c r="L76" s="106"/>
      <c r="M76" s="106"/>
      <c r="N76" s="109"/>
      <c r="O76" s="106"/>
      <c r="P76" s="106"/>
      <c r="Q76" s="106"/>
      <c r="R76" s="112"/>
      <c r="S76" s="116"/>
      <c r="T76" s="117"/>
      <c r="U76" s="1"/>
    </row>
    <row r="77" spans="1:23" ht="14.25" hidden="1" customHeight="1">
      <c r="A77" s="7"/>
      <c r="B77" s="97"/>
      <c r="C77" s="130"/>
      <c r="D77" s="100"/>
      <c r="E77" s="30">
        <v>1</v>
      </c>
      <c r="F77" s="120">
        <v>0</v>
      </c>
      <c r="G77" s="15" t="s">
        <v>108</v>
      </c>
      <c r="H77" s="15" t="s">
        <v>108</v>
      </c>
      <c r="I77" s="14" t="s">
        <v>108</v>
      </c>
      <c r="J77" s="20" t="s">
        <v>108</v>
      </c>
      <c r="K77" s="106"/>
      <c r="L77" s="106"/>
      <c r="M77" s="106"/>
      <c r="N77" s="109"/>
      <c r="O77" s="106"/>
      <c r="P77" s="106"/>
      <c r="Q77" s="106"/>
      <c r="R77" s="112"/>
      <c r="S77" s="116"/>
      <c r="T77" s="117"/>
      <c r="U77" s="1"/>
    </row>
    <row r="78" spans="1:23" ht="14.25" hidden="1" customHeight="1">
      <c r="A78" s="7"/>
      <c r="B78" s="97"/>
      <c r="C78" s="130"/>
      <c r="D78" s="100"/>
      <c r="E78" s="30">
        <v>2</v>
      </c>
      <c r="F78" s="121"/>
      <c r="G78" s="16" t="s">
        <v>108</v>
      </c>
      <c r="H78" s="16" t="s">
        <v>108</v>
      </c>
      <c r="I78" s="17" t="s">
        <v>108</v>
      </c>
      <c r="J78" s="21" t="s">
        <v>108</v>
      </c>
      <c r="K78" s="106"/>
      <c r="L78" s="106"/>
      <c r="M78" s="106"/>
      <c r="N78" s="109"/>
      <c r="O78" s="106"/>
      <c r="P78" s="106"/>
      <c r="Q78" s="106"/>
      <c r="R78" s="112"/>
      <c r="S78" s="116"/>
      <c r="T78" s="117"/>
      <c r="U78" s="1"/>
    </row>
    <row r="79" spans="1:23" ht="14.25" hidden="1" customHeight="1">
      <c r="A79" s="7"/>
      <c r="B79" s="98"/>
      <c r="C79" s="131"/>
      <c r="D79" s="101"/>
      <c r="E79" s="31">
        <v>3</v>
      </c>
      <c r="F79" s="122"/>
      <c r="G79" s="18" t="s">
        <v>108</v>
      </c>
      <c r="H79" s="18" t="s">
        <v>108</v>
      </c>
      <c r="I79" s="19" t="s">
        <v>108</v>
      </c>
      <c r="J79" s="22" t="s">
        <v>108</v>
      </c>
      <c r="K79" s="107"/>
      <c r="L79" s="107"/>
      <c r="M79" s="107"/>
      <c r="N79" s="110"/>
      <c r="O79" s="107"/>
      <c r="P79" s="107"/>
      <c r="Q79" s="107"/>
      <c r="R79" s="113"/>
      <c r="S79" s="118"/>
      <c r="T79" s="119"/>
      <c r="U79" s="1"/>
    </row>
    <row r="80" spans="1:23" ht="14.25" customHeight="1">
      <c r="A80" s="7"/>
      <c r="B80" s="139" t="s">
        <v>32</v>
      </c>
      <c r="C80" s="140"/>
      <c r="D80" s="140"/>
      <c r="E80" s="140"/>
      <c r="F80" s="141"/>
      <c r="G80" s="139" t="s">
        <v>33</v>
      </c>
      <c r="H80" s="140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1"/>
      <c r="U80" s="1"/>
      <c r="V80" s="95"/>
      <c r="W80" s="95"/>
    </row>
    <row r="81" spans="1:35" ht="14.25" customHeight="1">
      <c r="A81" s="7"/>
      <c r="B81" s="142"/>
      <c r="C81" s="143"/>
      <c r="D81" s="143"/>
      <c r="E81" s="143"/>
      <c r="F81" s="144"/>
      <c r="G81" s="142"/>
      <c r="H81" s="143"/>
      <c r="I81" s="143"/>
      <c r="J81" s="143"/>
      <c r="K81" s="143"/>
      <c r="L81" s="143"/>
      <c r="M81" s="143"/>
      <c r="N81" s="143"/>
      <c r="O81" s="143"/>
      <c r="P81" s="143"/>
      <c r="Q81" s="143"/>
      <c r="R81" s="143"/>
      <c r="S81" s="143"/>
      <c r="T81" s="144"/>
      <c r="U81" s="1"/>
      <c r="V81" s="95"/>
      <c r="W81" s="95"/>
    </row>
    <row r="82" spans="1:35" ht="14.25" customHeight="1">
      <c r="A82" s="7"/>
      <c r="B82" s="142"/>
      <c r="C82" s="143"/>
      <c r="D82" s="143"/>
      <c r="E82" s="143"/>
      <c r="F82" s="144"/>
      <c r="G82" s="142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4"/>
      <c r="U82" s="1"/>
      <c r="V82" s="95"/>
      <c r="W82" s="95"/>
    </row>
    <row r="83" spans="1:35" ht="14.25" customHeight="1">
      <c r="A83" s="7"/>
      <c r="B83" s="145"/>
      <c r="C83" s="127"/>
      <c r="D83" s="127"/>
      <c r="E83" s="127"/>
      <c r="F83" s="146"/>
      <c r="G83" s="145"/>
      <c r="H83" s="127"/>
      <c r="I83" s="127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46"/>
      <c r="U83" s="1"/>
      <c r="V83" s="95"/>
      <c r="W83" s="95"/>
    </row>
    <row r="84" spans="1:35" ht="21" customHeight="1">
      <c r="A84" s="7"/>
      <c r="B84" s="138" t="s">
        <v>119</v>
      </c>
      <c r="C84" s="138"/>
      <c r="D84" s="138"/>
      <c r="E84" s="138"/>
      <c r="F84" s="138"/>
      <c r="G84" s="138"/>
      <c r="H84" s="138"/>
      <c r="I84" s="138" t="s">
        <v>34</v>
      </c>
      <c r="J84" s="138"/>
      <c r="K84" s="138"/>
      <c r="L84" s="138"/>
      <c r="M84" s="138"/>
      <c r="N84" s="138"/>
      <c r="O84" s="138" t="s">
        <v>35</v>
      </c>
      <c r="P84" s="138"/>
      <c r="Q84" s="138"/>
      <c r="R84" s="138"/>
      <c r="S84" s="138"/>
      <c r="T84" s="138"/>
      <c r="U84" s="1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</row>
    <row r="85" spans="1:35">
      <c r="B85" s="5"/>
    </row>
  </sheetData>
  <sheetProtection formatCells="0" selectLockedCells="1" selectUnlockedCells="1"/>
  <mergeCells count="216">
    <mergeCell ref="R68:R73"/>
    <mergeCell ref="S68:T73"/>
    <mergeCell ref="F71:F73"/>
    <mergeCell ref="D74:D79"/>
    <mergeCell ref="F74:F76"/>
    <mergeCell ref="K74:K79"/>
    <mergeCell ref="L74:L79"/>
    <mergeCell ref="M74:M79"/>
    <mergeCell ref="N74:N79"/>
    <mergeCell ref="O74:O79"/>
    <mergeCell ref="P74:P79"/>
    <mergeCell ref="Q74:Q79"/>
    <mergeCell ref="R74:R79"/>
    <mergeCell ref="S74:T79"/>
    <mergeCell ref="F77:F79"/>
    <mergeCell ref="O56:O61"/>
    <mergeCell ref="P56:P61"/>
    <mergeCell ref="Q56:Q61"/>
    <mergeCell ref="R56:R61"/>
    <mergeCell ref="B84:H84"/>
    <mergeCell ref="I84:N84"/>
    <mergeCell ref="O84:T84"/>
    <mergeCell ref="Q62:Q67"/>
    <mergeCell ref="R62:R67"/>
    <mergeCell ref="S62:T67"/>
    <mergeCell ref="F65:F67"/>
    <mergeCell ref="B80:F83"/>
    <mergeCell ref="G80:T83"/>
    <mergeCell ref="B68:B79"/>
    <mergeCell ref="C68:C79"/>
    <mergeCell ref="D68:D73"/>
    <mergeCell ref="F68:F70"/>
    <mergeCell ref="K68:K73"/>
    <mergeCell ref="L68:L73"/>
    <mergeCell ref="M68:M73"/>
    <mergeCell ref="N68:N73"/>
    <mergeCell ref="O68:O73"/>
    <mergeCell ref="P68:P73"/>
    <mergeCell ref="Q68:Q73"/>
    <mergeCell ref="Q44:Q49"/>
    <mergeCell ref="R44:R49"/>
    <mergeCell ref="Q50:Q55"/>
    <mergeCell ref="R50:R55"/>
    <mergeCell ref="S50:T55"/>
    <mergeCell ref="F53:F55"/>
    <mergeCell ref="B56:B67"/>
    <mergeCell ref="C56:C67"/>
    <mergeCell ref="D56:D61"/>
    <mergeCell ref="F56:F58"/>
    <mergeCell ref="K56:K61"/>
    <mergeCell ref="L56:L61"/>
    <mergeCell ref="S56:T61"/>
    <mergeCell ref="F59:F61"/>
    <mergeCell ref="D62:D67"/>
    <mergeCell ref="F62:F64"/>
    <mergeCell ref="K62:K67"/>
    <mergeCell ref="L62:L67"/>
    <mergeCell ref="M62:M67"/>
    <mergeCell ref="N62:N67"/>
    <mergeCell ref="O62:O67"/>
    <mergeCell ref="P62:P67"/>
    <mergeCell ref="M56:M61"/>
    <mergeCell ref="N56:N61"/>
    <mergeCell ref="Q38:Q43"/>
    <mergeCell ref="R38:R43"/>
    <mergeCell ref="S38:T43"/>
    <mergeCell ref="F41:F43"/>
    <mergeCell ref="B44:B55"/>
    <mergeCell ref="C44:C55"/>
    <mergeCell ref="D44:D49"/>
    <mergeCell ref="F44:F46"/>
    <mergeCell ref="K44:K49"/>
    <mergeCell ref="L44:L49"/>
    <mergeCell ref="S44:T49"/>
    <mergeCell ref="F47:F49"/>
    <mergeCell ref="D50:D55"/>
    <mergeCell ref="F50:F52"/>
    <mergeCell ref="K50:K55"/>
    <mergeCell ref="L50:L55"/>
    <mergeCell ref="M50:M55"/>
    <mergeCell ref="N50:N55"/>
    <mergeCell ref="O50:O55"/>
    <mergeCell ref="P50:P55"/>
    <mergeCell ref="M44:M49"/>
    <mergeCell ref="N44:N49"/>
    <mergeCell ref="O44:O49"/>
    <mergeCell ref="P44:P49"/>
    <mergeCell ref="B32:B43"/>
    <mergeCell ref="C32:C43"/>
    <mergeCell ref="D32:D37"/>
    <mergeCell ref="F32:F34"/>
    <mergeCell ref="K32:K37"/>
    <mergeCell ref="L32:L37"/>
    <mergeCell ref="B20:B31"/>
    <mergeCell ref="C20:C31"/>
    <mergeCell ref="S32:T37"/>
    <mergeCell ref="F35:F37"/>
    <mergeCell ref="D38:D43"/>
    <mergeCell ref="F38:F40"/>
    <mergeCell ref="K38:K43"/>
    <mergeCell ref="L38:L43"/>
    <mergeCell ref="M38:M43"/>
    <mergeCell ref="N38:N43"/>
    <mergeCell ref="O38:O43"/>
    <mergeCell ref="P38:P43"/>
    <mergeCell ref="M32:M37"/>
    <mergeCell ref="N32:N37"/>
    <mergeCell ref="O32:O37"/>
    <mergeCell ref="P32:P37"/>
    <mergeCell ref="Q32:Q37"/>
    <mergeCell ref="R32:R37"/>
    <mergeCell ref="F23:F25"/>
    <mergeCell ref="D26:D31"/>
    <mergeCell ref="F26:F28"/>
    <mergeCell ref="K26:K31"/>
    <mergeCell ref="L26:L31"/>
    <mergeCell ref="M26:M31"/>
    <mergeCell ref="N26:N31"/>
    <mergeCell ref="O26:O31"/>
    <mergeCell ref="P26:P31"/>
    <mergeCell ref="M20:M25"/>
    <mergeCell ref="N20:N25"/>
    <mergeCell ref="O20:O25"/>
    <mergeCell ref="P20:P25"/>
    <mergeCell ref="D20:D25"/>
    <mergeCell ref="F20:F22"/>
    <mergeCell ref="K20:K25"/>
    <mergeCell ref="L20:L25"/>
    <mergeCell ref="F29:F31"/>
    <mergeCell ref="K14:K19"/>
    <mergeCell ref="L14:L19"/>
    <mergeCell ref="M14:M19"/>
    <mergeCell ref="F17:F19"/>
    <mergeCell ref="R8:R13"/>
    <mergeCell ref="S8:T13"/>
    <mergeCell ref="M8:M13"/>
    <mergeCell ref="N8:N13"/>
    <mergeCell ref="O8:O13"/>
    <mergeCell ref="P8:P13"/>
    <mergeCell ref="Q8:Q13"/>
    <mergeCell ref="B8:B19"/>
    <mergeCell ref="C8:C19"/>
    <mergeCell ref="D8:D13"/>
    <mergeCell ref="F8:F10"/>
    <mergeCell ref="G4:G7"/>
    <mergeCell ref="H4:H7"/>
    <mergeCell ref="I4:I7"/>
    <mergeCell ref="J4:J7"/>
    <mergeCell ref="K4:R4"/>
    <mergeCell ref="K5:K7"/>
    <mergeCell ref="L5:L7"/>
    <mergeCell ref="M5:M7"/>
    <mergeCell ref="N5:N7"/>
    <mergeCell ref="O5:O7"/>
    <mergeCell ref="N14:N19"/>
    <mergeCell ref="O14:O19"/>
    <mergeCell ref="P14:P19"/>
    <mergeCell ref="Q14:Q19"/>
    <mergeCell ref="R14:R19"/>
    <mergeCell ref="K8:K13"/>
    <mergeCell ref="L8:L13"/>
    <mergeCell ref="F11:F13"/>
    <mergeCell ref="D14:D19"/>
    <mergeCell ref="F14:F16"/>
    <mergeCell ref="B2:F2"/>
    <mergeCell ref="G2:O2"/>
    <mergeCell ref="P2:S2"/>
    <mergeCell ref="B3:B7"/>
    <mergeCell ref="C3:C7"/>
    <mergeCell ref="D3:D7"/>
    <mergeCell ref="F3:R3"/>
    <mergeCell ref="S3:T7"/>
    <mergeCell ref="F4:F7"/>
    <mergeCell ref="P5:P7"/>
    <mergeCell ref="Q5:Q7"/>
    <mergeCell ref="R5:R7"/>
    <mergeCell ref="V11:V13"/>
    <mergeCell ref="V14:V16"/>
    <mergeCell ref="V17:V19"/>
    <mergeCell ref="V20:V22"/>
    <mergeCell ref="V23:V25"/>
    <mergeCell ref="V26:V28"/>
    <mergeCell ref="V29:V31"/>
    <mergeCell ref="V32:V34"/>
    <mergeCell ref="P1:S1"/>
    <mergeCell ref="S14:T19"/>
    <mergeCell ref="S20:T25"/>
    <mergeCell ref="Q20:Q25"/>
    <mergeCell ref="R20:R25"/>
    <mergeCell ref="Q26:Q31"/>
    <mergeCell ref="R26:R31"/>
    <mergeCell ref="S26:T31"/>
    <mergeCell ref="V80:V83"/>
    <mergeCell ref="W80:W83"/>
    <mergeCell ref="V62:V64"/>
    <mergeCell ref="V65:V67"/>
    <mergeCell ref="W8:W13"/>
    <mergeCell ref="W14:W19"/>
    <mergeCell ref="W20:W25"/>
    <mergeCell ref="W26:W31"/>
    <mergeCell ref="W32:W37"/>
    <mergeCell ref="W38:W43"/>
    <mergeCell ref="W44:W49"/>
    <mergeCell ref="W50:W55"/>
    <mergeCell ref="W56:W61"/>
    <mergeCell ref="W62:W67"/>
    <mergeCell ref="V35:V37"/>
    <mergeCell ref="V38:V40"/>
    <mergeCell ref="V41:V43"/>
    <mergeCell ref="V44:V46"/>
    <mergeCell ref="V47:V49"/>
    <mergeCell ref="V50:V52"/>
    <mergeCell ref="V53:V55"/>
    <mergeCell ref="V56:V58"/>
    <mergeCell ref="V59:V61"/>
    <mergeCell ref="V8:V10"/>
  </mergeCells>
  <phoneticPr fontId="1" type="noConversion"/>
  <printOptions horizontalCentered="1" verticalCentered="1"/>
  <pageMargins left="0.59055118110236227" right="0.59055118110236227" top="0.19685039370078741" bottom="0.19685039370078741" header="0" footer="0"/>
  <pageSetup paperSize="9" scale="80" orientation="portrait" r:id="rId1"/>
  <headerFooter alignWithMargins="0"/>
  <rowBreaks count="1" manualBreakCount="1">
    <brk id="7" max="16383" man="1"/>
  </rowBreaks>
  <colBreaks count="2" manualBreakCount="2">
    <brk id="19" max="82" man="1"/>
    <brk id="2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85"/>
  <sheetViews>
    <sheetView zoomScaleNormal="100" workbookViewId="0">
      <pane xSplit="4" ySplit="7" topLeftCell="E35" activePane="bottomRight" state="frozen"/>
      <selection activeCell="I19" sqref="I19"/>
      <selection pane="topRight" activeCell="I19" sqref="I19"/>
      <selection pane="bottomLeft" activeCell="I19" sqref="I19"/>
      <selection pane="bottomRight" activeCell="I30" sqref="I30"/>
    </sheetView>
  </sheetViews>
  <sheetFormatPr defaultColWidth="9" defaultRowHeight="16.5"/>
  <cols>
    <col min="1" max="1" width="13.875" style="9" customWidth="1"/>
    <col min="2" max="4" width="3.625" style="9" customWidth="1"/>
    <col min="5" max="5" width="3.625" style="9" hidden="1" customWidth="1"/>
    <col min="6" max="6" width="16.5" style="9" customWidth="1"/>
    <col min="7" max="7" width="12.625" style="9" customWidth="1"/>
    <col min="8" max="8" width="6.625" style="9" customWidth="1"/>
    <col min="9" max="9" width="12.625" style="9" customWidth="1"/>
    <col min="10" max="10" width="6.625" style="9" customWidth="1"/>
    <col min="11" max="18" width="4.5" style="9" customWidth="1"/>
    <col min="19" max="20" width="3.875" style="9" customWidth="1"/>
    <col min="21" max="21" width="2.5" style="9" customWidth="1"/>
    <col min="22" max="22" width="11.875" style="10" customWidth="1"/>
    <col min="23" max="23" width="4.5" style="10" bestFit="1" customWidth="1"/>
    <col min="24" max="24" width="4.5" style="9" bestFit="1" customWidth="1"/>
    <col min="25" max="26" width="5.625" style="9" customWidth="1"/>
    <col min="27" max="27" width="9" style="9" customWidth="1"/>
    <col min="28" max="28" width="5.625" style="9" customWidth="1"/>
    <col min="29" max="29" width="9" style="9" customWidth="1"/>
    <col min="30" max="31" width="5.625" style="9" customWidth="1"/>
    <col min="32" max="32" width="9" style="9" customWidth="1"/>
    <col min="33" max="33" width="5.625" style="9" customWidth="1"/>
    <col min="34" max="34" width="9" style="9" customWidth="1"/>
    <col min="35" max="35" width="11.625" style="9" bestFit="1" customWidth="1"/>
    <col min="36" max="253" width="9" style="9"/>
    <col min="254" max="254" width="14.875" style="9" customWidth="1"/>
    <col min="255" max="257" width="3.625" style="9" customWidth="1"/>
    <col min="258" max="259" width="12.625" style="9" customWidth="1"/>
    <col min="260" max="260" width="6" style="9" customWidth="1"/>
    <col min="261" max="261" width="12.625" style="9" customWidth="1"/>
    <col min="262" max="262" width="6" style="9" customWidth="1"/>
    <col min="263" max="272" width="3.875" style="9" customWidth="1"/>
    <col min="273" max="273" width="2.5" style="9" customWidth="1"/>
    <col min="274" max="274" width="12.375" style="9" customWidth="1"/>
    <col min="275" max="275" width="9.125" style="9" bestFit="1" customWidth="1"/>
    <col min="276" max="277" width="9" style="9"/>
    <col min="278" max="278" width="4.5" style="9" bestFit="1" customWidth="1"/>
    <col min="279" max="279" width="9" style="9"/>
    <col min="280" max="280" width="4.5" style="9" bestFit="1" customWidth="1"/>
    <col min="281" max="282" width="5.625" style="9" customWidth="1"/>
    <col min="283" max="283" width="9" style="9"/>
    <col min="284" max="284" width="5.625" style="9" customWidth="1"/>
    <col min="285" max="285" width="9" style="9"/>
    <col min="286" max="287" width="5.625" style="9" customWidth="1"/>
    <col min="288" max="288" width="9" style="9"/>
    <col min="289" max="289" width="5.625" style="9" customWidth="1"/>
    <col min="290" max="290" width="9" style="9"/>
    <col min="291" max="291" width="11.625" style="9" bestFit="1" customWidth="1"/>
    <col min="292" max="509" width="9" style="9"/>
    <col min="510" max="510" width="14.875" style="9" customWidth="1"/>
    <col min="511" max="513" width="3.625" style="9" customWidth="1"/>
    <col min="514" max="515" width="12.625" style="9" customWidth="1"/>
    <col min="516" max="516" width="6" style="9" customWidth="1"/>
    <col min="517" max="517" width="12.625" style="9" customWidth="1"/>
    <col min="518" max="518" width="6" style="9" customWidth="1"/>
    <col min="519" max="528" width="3.875" style="9" customWidth="1"/>
    <col min="529" max="529" width="2.5" style="9" customWidth="1"/>
    <col min="530" max="530" width="12.375" style="9" customWidth="1"/>
    <col min="531" max="531" width="9.125" style="9" bestFit="1" customWidth="1"/>
    <col min="532" max="533" width="9" style="9"/>
    <col min="534" max="534" width="4.5" style="9" bestFit="1" customWidth="1"/>
    <col min="535" max="535" width="9" style="9"/>
    <col min="536" max="536" width="4.5" style="9" bestFit="1" customWidth="1"/>
    <col min="537" max="538" width="5.625" style="9" customWidth="1"/>
    <col min="539" max="539" width="9" style="9"/>
    <col min="540" max="540" width="5.625" style="9" customWidth="1"/>
    <col min="541" max="541" width="9" style="9"/>
    <col min="542" max="543" width="5.625" style="9" customWidth="1"/>
    <col min="544" max="544" width="9" style="9"/>
    <col min="545" max="545" width="5.625" style="9" customWidth="1"/>
    <col min="546" max="546" width="9" style="9"/>
    <col min="547" max="547" width="11.625" style="9" bestFit="1" customWidth="1"/>
    <col min="548" max="765" width="9" style="9"/>
    <col min="766" max="766" width="14.875" style="9" customWidth="1"/>
    <col min="767" max="769" width="3.625" style="9" customWidth="1"/>
    <col min="770" max="771" width="12.625" style="9" customWidth="1"/>
    <col min="772" max="772" width="6" style="9" customWidth="1"/>
    <col min="773" max="773" width="12.625" style="9" customWidth="1"/>
    <col min="774" max="774" width="6" style="9" customWidth="1"/>
    <col min="775" max="784" width="3.875" style="9" customWidth="1"/>
    <col min="785" max="785" width="2.5" style="9" customWidth="1"/>
    <col min="786" max="786" width="12.375" style="9" customWidth="1"/>
    <col min="787" max="787" width="9.125" style="9" bestFit="1" customWidth="1"/>
    <col min="788" max="789" width="9" style="9"/>
    <col min="790" max="790" width="4.5" style="9" bestFit="1" customWidth="1"/>
    <col min="791" max="791" width="9" style="9"/>
    <col min="792" max="792" width="4.5" style="9" bestFit="1" customWidth="1"/>
    <col min="793" max="794" width="5.625" style="9" customWidth="1"/>
    <col min="795" max="795" width="9" style="9"/>
    <col min="796" max="796" width="5.625" style="9" customWidth="1"/>
    <col min="797" max="797" width="9" style="9"/>
    <col min="798" max="799" width="5.625" style="9" customWidth="1"/>
    <col min="800" max="800" width="9" style="9"/>
    <col min="801" max="801" width="5.625" style="9" customWidth="1"/>
    <col min="802" max="802" width="9" style="9"/>
    <col min="803" max="803" width="11.625" style="9" bestFit="1" customWidth="1"/>
    <col min="804" max="1021" width="9" style="9"/>
    <col min="1022" max="1022" width="14.875" style="9" customWidth="1"/>
    <col min="1023" max="1025" width="3.625" style="9" customWidth="1"/>
    <col min="1026" max="1027" width="12.625" style="9" customWidth="1"/>
    <col min="1028" max="1028" width="6" style="9" customWidth="1"/>
    <col min="1029" max="1029" width="12.625" style="9" customWidth="1"/>
    <col min="1030" max="1030" width="6" style="9" customWidth="1"/>
    <col min="1031" max="1040" width="3.875" style="9" customWidth="1"/>
    <col min="1041" max="1041" width="2.5" style="9" customWidth="1"/>
    <col min="1042" max="1042" width="12.375" style="9" customWidth="1"/>
    <col min="1043" max="1043" width="9.125" style="9" bestFit="1" customWidth="1"/>
    <col min="1044" max="1045" width="9" style="9"/>
    <col min="1046" max="1046" width="4.5" style="9" bestFit="1" customWidth="1"/>
    <col min="1047" max="1047" width="9" style="9"/>
    <col min="1048" max="1048" width="4.5" style="9" bestFit="1" customWidth="1"/>
    <col min="1049" max="1050" width="5.625" style="9" customWidth="1"/>
    <col min="1051" max="1051" width="9" style="9"/>
    <col min="1052" max="1052" width="5.625" style="9" customWidth="1"/>
    <col min="1053" max="1053" width="9" style="9"/>
    <col min="1054" max="1055" width="5.625" style="9" customWidth="1"/>
    <col min="1056" max="1056" width="9" style="9"/>
    <col min="1057" max="1057" width="5.625" style="9" customWidth="1"/>
    <col min="1058" max="1058" width="9" style="9"/>
    <col min="1059" max="1059" width="11.625" style="9" bestFit="1" customWidth="1"/>
    <col min="1060" max="1277" width="9" style="9"/>
    <col min="1278" max="1278" width="14.875" style="9" customWidth="1"/>
    <col min="1279" max="1281" width="3.625" style="9" customWidth="1"/>
    <col min="1282" max="1283" width="12.625" style="9" customWidth="1"/>
    <col min="1284" max="1284" width="6" style="9" customWidth="1"/>
    <col min="1285" max="1285" width="12.625" style="9" customWidth="1"/>
    <col min="1286" max="1286" width="6" style="9" customWidth="1"/>
    <col min="1287" max="1296" width="3.875" style="9" customWidth="1"/>
    <col min="1297" max="1297" width="2.5" style="9" customWidth="1"/>
    <col min="1298" max="1298" width="12.375" style="9" customWidth="1"/>
    <col min="1299" max="1299" width="9.125" style="9" bestFit="1" customWidth="1"/>
    <col min="1300" max="1301" width="9" style="9"/>
    <col min="1302" max="1302" width="4.5" style="9" bestFit="1" customWidth="1"/>
    <col min="1303" max="1303" width="9" style="9"/>
    <col min="1304" max="1304" width="4.5" style="9" bestFit="1" customWidth="1"/>
    <col min="1305" max="1306" width="5.625" style="9" customWidth="1"/>
    <col min="1307" max="1307" width="9" style="9"/>
    <col min="1308" max="1308" width="5.625" style="9" customWidth="1"/>
    <col min="1309" max="1309" width="9" style="9"/>
    <col min="1310" max="1311" width="5.625" style="9" customWidth="1"/>
    <col min="1312" max="1312" width="9" style="9"/>
    <col min="1313" max="1313" width="5.625" style="9" customWidth="1"/>
    <col min="1314" max="1314" width="9" style="9"/>
    <col min="1315" max="1315" width="11.625" style="9" bestFit="1" customWidth="1"/>
    <col min="1316" max="1533" width="9" style="9"/>
    <col min="1534" max="1534" width="14.875" style="9" customWidth="1"/>
    <col min="1535" max="1537" width="3.625" style="9" customWidth="1"/>
    <col min="1538" max="1539" width="12.625" style="9" customWidth="1"/>
    <col min="1540" max="1540" width="6" style="9" customWidth="1"/>
    <col min="1541" max="1541" width="12.625" style="9" customWidth="1"/>
    <col min="1542" max="1542" width="6" style="9" customWidth="1"/>
    <col min="1543" max="1552" width="3.875" style="9" customWidth="1"/>
    <col min="1553" max="1553" width="2.5" style="9" customWidth="1"/>
    <col min="1554" max="1554" width="12.375" style="9" customWidth="1"/>
    <col min="1555" max="1555" width="9.125" style="9" bestFit="1" customWidth="1"/>
    <col min="1556" max="1557" width="9" style="9"/>
    <col min="1558" max="1558" width="4.5" style="9" bestFit="1" customWidth="1"/>
    <col min="1559" max="1559" width="9" style="9"/>
    <col min="1560" max="1560" width="4.5" style="9" bestFit="1" customWidth="1"/>
    <col min="1561" max="1562" width="5.625" style="9" customWidth="1"/>
    <col min="1563" max="1563" width="9" style="9"/>
    <col min="1564" max="1564" width="5.625" style="9" customWidth="1"/>
    <col min="1565" max="1565" width="9" style="9"/>
    <col min="1566" max="1567" width="5.625" style="9" customWidth="1"/>
    <col min="1568" max="1568" width="9" style="9"/>
    <col min="1569" max="1569" width="5.625" style="9" customWidth="1"/>
    <col min="1570" max="1570" width="9" style="9"/>
    <col min="1571" max="1571" width="11.625" style="9" bestFit="1" customWidth="1"/>
    <col min="1572" max="1789" width="9" style="9"/>
    <col min="1790" max="1790" width="14.875" style="9" customWidth="1"/>
    <col min="1791" max="1793" width="3.625" style="9" customWidth="1"/>
    <col min="1794" max="1795" width="12.625" style="9" customWidth="1"/>
    <col min="1796" max="1796" width="6" style="9" customWidth="1"/>
    <col min="1797" max="1797" width="12.625" style="9" customWidth="1"/>
    <col min="1798" max="1798" width="6" style="9" customWidth="1"/>
    <col min="1799" max="1808" width="3.875" style="9" customWidth="1"/>
    <col min="1809" max="1809" width="2.5" style="9" customWidth="1"/>
    <col min="1810" max="1810" width="12.375" style="9" customWidth="1"/>
    <col min="1811" max="1811" width="9.125" style="9" bestFit="1" customWidth="1"/>
    <col min="1812" max="1813" width="9" style="9"/>
    <col min="1814" max="1814" width="4.5" style="9" bestFit="1" customWidth="1"/>
    <col min="1815" max="1815" width="9" style="9"/>
    <col min="1816" max="1816" width="4.5" style="9" bestFit="1" customWidth="1"/>
    <col min="1817" max="1818" width="5.625" style="9" customWidth="1"/>
    <col min="1819" max="1819" width="9" style="9"/>
    <col min="1820" max="1820" width="5.625" style="9" customWidth="1"/>
    <col min="1821" max="1821" width="9" style="9"/>
    <col min="1822" max="1823" width="5.625" style="9" customWidth="1"/>
    <col min="1824" max="1824" width="9" style="9"/>
    <col min="1825" max="1825" width="5.625" style="9" customWidth="1"/>
    <col min="1826" max="1826" width="9" style="9"/>
    <col min="1827" max="1827" width="11.625" style="9" bestFit="1" customWidth="1"/>
    <col min="1828" max="2045" width="9" style="9"/>
    <col min="2046" max="2046" width="14.875" style="9" customWidth="1"/>
    <col min="2047" max="2049" width="3.625" style="9" customWidth="1"/>
    <col min="2050" max="2051" width="12.625" style="9" customWidth="1"/>
    <col min="2052" max="2052" width="6" style="9" customWidth="1"/>
    <col min="2053" max="2053" width="12.625" style="9" customWidth="1"/>
    <col min="2054" max="2054" width="6" style="9" customWidth="1"/>
    <col min="2055" max="2064" width="3.875" style="9" customWidth="1"/>
    <col min="2065" max="2065" width="2.5" style="9" customWidth="1"/>
    <col min="2066" max="2066" width="12.375" style="9" customWidth="1"/>
    <col min="2067" max="2067" width="9.125" style="9" bestFit="1" customWidth="1"/>
    <col min="2068" max="2069" width="9" style="9"/>
    <col min="2070" max="2070" width="4.5" style="9" bestFit="1" customWidth="1"/>
    <col min="2071" max="2071" width="9" style="9"/>
    <col min="2072" max="2072" width="4.5" style="9" bestFit="1" customWidth="1"/>
    <col min="2073" max="2074" width="5.625" style="9" customWidth="1"/>
    <col min="2075" max="2075" width="9" style="9"/>
    <col min="2076" max="2076" width="5.625" style="9" customWidth="1"/>
    <col min="2077" max="2077" width="9" style="9"/>
    <col min="2078" max="2079" width="5.625" style="9" customWidth="1"/>
    <col min="2080" max="2080" width="9" style="9"/>
    <col min="2081" max="2081" width="5.625" style="9" customWidth="1"/>
    <col min="2082" max="2082" width="9" style="9"/>
    <col min="2083" max="2083" width="11.625" style="9" bestFit="1" customWidth="1"/>
    <col min="2084" max="2301" width="9" style="9"/>
    <col min="2302" max="2302" width="14.875" style="9" customWidth="1"/>
    <col min="2303" max="2305" width="3.625" style="9" customWidth="1"/>
    <col min="2306" max="2307" width="12.625" style="9" customWidth="1"/>
    <col min="2308" max="2308" width="6" style="9" customWidth="1"/>
    <col min="2309" max="2309" width="12.625" style="9" customWidth="1"/>
    <col min="2310" max="2310" width="6" style="9" customWidth="1"/>
    <col min="2311" max="2320" width="3.875" style="9" customWidth="1"/>
    <col min="2321" max="2321" width="2.5" style="9" customWidth="1"/>
    <col min="2322" max="2322" width="12.375" style="9" customWidth="1"/>
    <col min="2323" max="2323" width="9.125" style="9" bestFit="1" customWidth="1"/>
    <col min="2324" max="2325" width="9" style="9"/>
    <col min="2326" max="2326" width="4.5" style="9" bestFit="1" customWidth="1"/>
    <col min="2327" max="2327" width="9" style="9"/>
    <col min="2328" max="2328" width="4.5" style="9" bestFit="1" customWidth="1"/>
    <col min="2329" max="2330" width="5.625" style="9" customWidth="1"/>
    <col min="2331" max="2331" width="9" style="9"/>
    <col min="2332" max="2332" width="5.625" style="9" customWidth="1"/>
    <col min="2333" max="2333" width="9" style="9"/>
    <col min="2334" max="2335" width="5.625" style="9" customWidth="1"/>
    <col min="2336" max="2336" width="9" style="9"/>
    <col min="2337" max="2337" width="5.625" style="9" customWidth="1"/>
    <col min="2338" max="2338" width="9" style="9"/>
    <col min="2339" max="2339" width="11.625" style="9" bestFit="1" customWidth="1"/>
    <col min="2340" max="2557" width="9" style="9"/>
    <col min="2558" max="2558" width="14.875" style="9" customWidth="1"/>
    <col min="2559" max="2561" width="3.625" style="9" customWidth="1"/>
    <col min="2562" max="2563" width="12.625" style="9" customWidth="1"/>
    <col min="2564" max="2564" width="6" style="9" customWidth="1"/>
    <col min="2565" max="2565" width="12.625" style="9" customWidth="1"/>
    <col min="2566" max="2566" width="6" style="9" customWidth="1"/>
    <col min="2567" max="2576" width="3.875" style="9" customWidth="1"/>
    <col min="2577" max="2577" width="2.5" style="9" customWidth="1"/>
    <col min="2578" max="2578" width="12.375" style="9" customWidth="1"/>
    <col min="2579" max="2579" width="9.125" style="9" bestFit="1" customWidth="1"/>
    <col min="2580" max="2581" width="9" style="9"/>
    <col min="2582" max="2582" width="4.5" style="9" bestFit="1" customWidth="1"/>
    <col min="2583" max="2583" width="9" style="9"/>
    <col min="2584" max="2584" width="4.5" style="9" bestFit="1" customWidth="1"/>
    <col min="2585" max="2586" width="5.625" style="9" customWidth="1"/>
    <col min="2587" max="2587" width="9" style="9"/>
    <col min="2588" max="2588" width="5.625" style="9" customWidth="1"/>
    <col min="2589" max="2589" width="9" style="9"/>
    <col min="2590" max="2591" width="5.625" style="9" customWidth="1"/>
    <col min="2592" max="2592" width="9" style="9"/>
    <col min="2593" max="2593" width="5.625" style="9" customWidth="1"/>
    <col min="2594" max="2594" width="9" style="9"/>
    <col min="2595" max="2595" width="11.625" style="9" bestFit="1" customWidth="1"/>
    <col min="2596" max="2813" width="9" style="9"/>
    <col min="2814" max="2814" width="14.875" style="9" customWidth="1"/>
    <col min="2815" max="2817" width="3.625" style="9" customWidth="1"/>
    <col min="2818" max="2819" width="12.625" style="9" customWidth="1"/>
    <col min="2820" max="2820" width="6" style="9" customWidth="1"/>
    <col min="2821" max="2821" width="12.625" style="9" customWidth="1"/>
    <col min="2822" max="2822" width="6" style="9" customWidth="1"/>
    <col min="2823" max="2832" width="3.875" style="9" customWidth="1"/>
    <col min="2833" max="2833" width="2.5" style="9" customWidth="1"/>
    <col min="2834" max="2834" width="12.375" style="9" customWidth="1"/>
    <col min="2835" max="2835" width="9.125" style="9" bestFit="1" customWidth="1"/>
    <col min="2836" max="2837" width="9" style="9"/>
    <col min="2838" max="2838" width="4.5" style="9" bestFit="1" customWidth="1"/>
    <col min="2839" max="2839" width="9" style="9"/>
    <col min="2840" max="2840" width="4.5" style="9" bestFit="1" customWidth="1"/>
    <col min="2841" max="2842" width="5.625" style="9" customWidth="1"/>
    <col min="2843" max="2843" width="9" style="9"/>
    <col min="2844" max="2844" width="5.625" style="9" customWidth="1"/>
    <col min="2845" max="2845" width="9" style="9"/>
    <col min="2846" max="2847" width="5.625" style="9" customWidth="1"/>
    <col min="2848" max="2848" width="9" style="9"/>
    <col min="2849" max="2849" width="5.625" style="9" customWidth="1"/>
    <col min="2850" max="2850" width="9" style="9"/>
    <col min="2851" max="2851" width="11.625" style="9" bestFit="1" customWidth="1"/>
    <col min="2852" max="3069" width="9" style="9"/>
    <col min="3070" max="3070" width="14.875" style="9" customWidth="1"/>
    <col min="3071" max="3073" width="3.625" style="9" customWidth="1"/>
    <col min="3074" max="3075" width="12.625" style="9" customWidth="1"/>
    <col min="3076" max="3076" width="6" style="9" customWidth="1"/>
    <col min="3077" max="3077" width="12.625" style="9" customWidth="1"/>
    <col min="3078" max="3078" width="6" style="9" customWidth="1"/>
    <col min="3079" max="3088" width="3.875" style="9" customWidth="1"/>
    <col min="3089" max="3089" width="2.5" style="9" customWidth="1"/>
    <col min="3090" max="3090" width="12.375" style="9" customWidth="1"/>
    <col min="3091" max="3091" width="9.125" style="9" bestFit="1" customWidth="1"/>
    <col min="3092" max="3093" width="9" style="9"/>
    <col min="3094" max="3094" width="4.5" style="9" bestFit="1" customWidth="1"/>
    <col min="3095" max="3095" width="9" style="9"/>
    <col min="3096" max="3096" width="4.5" style="9" bestFit="1" customWidth="1"/>
    <col min="3097" max="3098" width="5.625" style="9" customWidth="1"/>
    <col min="3099" max="3099" width="9" style="9"/>
    <col min="3100" max="3100" width="5.625" style="9" customWidth="1"/>
    <col min="3101" max="3101" width="9" style="9"/>
    <col min="3102" max="3103" width="5.625" style="9" customWidth="1"/>
    <col min="3104" max="3104" width="9" style="9"/>
    <col min="3105" max="3105" width="5.625" style="9" customWidth="1"/>
    <col min="3106" max="3106" width="9" style="9"/>
    <col min="3107" max="3107" width="11.625" style="9" bestFit="1" customWidth="1"/>
    <col min="3108" max="3325" width="9" style="9"/>
    <col min="3326" max="3326" width="14.875" style="9" customWidth="1"/>
    <col min="3327" max="3329" width="3.625" style="9" customWidth="1"/>
    <col min="3330" max="3331" width="12.625" style="9" customWidth="1"/>
    <col min="3332" max="3332" width="6" style="9" customWidth="1"/>
    <col min="3333" max="3333" width="12.625" style="9" customWidth="1"/>
    <col min="3334" max="3334" width="6" style="9" customWidth="1"/>
    <col min="3335" max="3344" width="3.875" style="9" customWidth="1"/>
    <col min="3345" max="3345" width="2.5" style="9" customWidth="1"/>
    <col min="3346" max="3346" width="12.375" style="9" customWidth="1"/>
    <col min="3347" max="3347" width="9.125" style="9" bestFit="1" customWidth="1"/>
    <col min="3348" max="3349" width="9" style="9"/>
    <col min="3350" max="3350" width="4.5" style="9" bestFit="1" customWidth="1"/>
    <col min="3351" max="3351" width="9" style="9"/>
    <col min="3352" max="3352" width="4.5" style="9" bestFit="1" customWidth="1"/>
    <col min="3353" max="3354" width="5.625" style="9" customWidth="1"/>
    <col min="3355" max="3355" width="9" style="9"/>
    <col min="3356" max="3356" width="5.625" style="9" customWidth="1"/>
    <col min="3357" max="3357" width="9" style="9"/>
    <col min="3358" max="3359" width="5.625" style="9" customWidth="1"/>
    <col min="3360" max="3360" width="9" style="9"/>
    <col min="3361" max="3361" width="5.625" style="9" customWidth="1"/>
    <col min="3362" max="3362" width="9" style="9"/>
    <col min="3363" max="3363" width="11.625" style="9" bestFit="1" customWidth="1"/>
    <col min="3364" max="3581" width="9" style="9"/>
    <col min="3582" max="3582" width="14.875" style="9" customWidth="1"/>
    <col min="3583" max="3585" width="3.625" style="9" customWidth="1"/>
    <col min="3586" max="3587" width="12.625" style="9" customWidth="1"/>
    <col min="3588" max="3588" width="6" style="9" customWidth="1"/>
    <col min="3589" max="3589" width="12.625" style="9" customWidth="1"/>
    <col min="3590" max="3590" width="6" style="9" customWidth="1"/>
    <col min="3591" max="3600" width="3.875" style="9" customWidth="1"/>
    <col min="3601" max="3601" width="2.5" style="9" customWidth="1"/>
    <col min="3602" max="3602" width="12.375" style="9" customWidth="1"/>
    <col min="3603" max="3603" width="9.125" style="9" bestFit="1" customWidth="1"/>
    <col min="3604" max="3605" width="9" style="9"/>
    <col min="3606" max="3606" width="4.5" style="9" bestFit="1" customWidth="1"/>
    <col min="3607" max="3607" width="9" style="9"/>
    <col min="3608" max="3608" width="4.5" style="9" bestFit="1" customWidth="1"/>
    <col min="3609" max="3610" width="5.625" style="9" customWidth="1"/>
    <col min="3611" max="3611" width="9" style="9"/>
    <col min="3612" max="3612" width="5.625" style="9" customWidth="1"/>
    <col min="3613" max="3613" width="9" style="9"/>
    <col min="3614" max="3615" width="5.625" style="9" customWidth="1"/>
    <col min="3616" max="3616" width="9" style="9"/>
    <col min="3617" max="3617" width="5.625" style="9" customWidth="1"/>
    <col min="3618" max="3618" width="9" style="9"/>
    <col min="3619" max="3619" width="11.625" style="9" bestFit="1" customWidth="1"/>
    <col min="3620" max="3837" width="9" style="9"/>
    <col min="3838" max="3838" width="14.875" style="9" customWidth="1"/>
    <col min="3839" max="3841" width="3.625" style="9" customWidth="1"/>
    <col min="3842" max="3843" width="12.625" style="9" customWidth="1"/>
    <col min="3844" max="3844" width="6" style="9" customWidth="1"/>
    <col min="3845" max="3845" width="12.625" style="9" customWidth="1"/>
    <col min="3846" max="3846" width="6" style="9" customWidth="1"/>
    <col min="3847" max="3856" width="3.875" style="9" customWidth="1"/>
    <col min="3857" max="3857" width="2.5" style="9" customWidth="1"/>
    <col min="3858" max="3858" width="12.375" style="9" customWidth="1"/>
    <col min="3859" max="3859" width="9.125" style="9" bestFit="1" customWidth="1"/>
    <col min="3860" max="3861" width="9" style="9"/>
    <col min="3862" max="3862" width="4.5" style="9" bestFit="1" customWidth="1"/>
    <col min="3863" max="3863" width="9" style="9"/>
    <col min="3864" max="3864" width="4.5" style="9" bestFit="1" customWidth="1"/>
    <col min="3865" max="3866" width="5.625" style="9" customWidth="1"/>
    <col min="3867" max="3867" width="9" style="9"/>
    <col min="3868" max="3868" width="5.625" style="9" customWidth="1"/>
    <col min="3869" max="3869" width="9" style="9"/>
    <col min="3870" max="3871" width="5.625" style="9" customWidth="1"/>
    <col min="3872" max="3872" width="9" style="9"/>
    <col min="3873" max="3873" width="5.625" style="9" customWidth="1"/>
    <col min="3874" max="3874" width="9" style="9"/>
    <col min="3875" max="3875" width="11.625" style="9" bestFit="1" customWidth="1"/>
    <col min="3876" max="4093" width="9" style="9"/>
    <col min="4094" max="4094" width="14.875" style="9" customWidth="1"/>
    <col min="4095" max="4097" width="3.625" style="9" customWidth="1"/>
    <col min="4098" max="4099" width="12.625" style="9" customWidth="1"/>
    <col min="4100" max="4100" width="6" style="9" customWidth="1"/>
    <col min="4101" max="4101" width="12.625" style="9" customWidth="1"/>
    <col min="4102" max="4102" width="6" style="9" customWidth="1"/>
    <col min="4103" max="4112" width="3.875" style="9" customWidth="1"/>
    <col min="4113" max="4113" width="2.5" style="9" customWidth="1"/>
    <col min="4114" max="4114" width="12.375" style="9" customWidth="1"/>
    <col min="4115" max="4115" width="9.125" style="9" bestFit="1" customWidth="1"/>
    <col min="4116" max="4117" width="9" style="9"/>
    <col min="4118" max="4118" width="4.5" style="9" bestFit="1" customWidth="1"/>
    <col min="4119" max="4119" width="9" style="9"/>
    <col min="4120" max="4120" width="4.5" style="9" bestFit="1" customWidth="1"/>
    <col min="4121" max="4122" width="5.625" style="9" customWidth="1"/>
    <col min="4123" max="4123" width="9" style="9"/>
    <col min="4124" max="4124" width="5.625" style="9" customWidth="1"/>
    <col min="4125" max="4125" width="9" style="9"/>
    <col min="4126" max="4127" width="5.625" style="9" customWidth="1"/>
    <col min="4128" max="4128" width="9" style="9"/>
    <col min="4129" max="4129" width="5.625" style="9" customWidth="1"/>
    <col min="4130" max="4130" width="9" style="9"/>
    <col min="4131" max="4131" width="11.625" style="9" bestFit="1" customWidth="1"/>
    <col min="4132" max="4349" width="9" style="9"/>
    <col min="4350" max="4350" width="14.875" style="9" customWidth="1"/>
    <col min="4351" max="4353" width="3.625" style="9" customWidth="1"/>
    <col min="4354" max="4355" width="12.625" style="9" customWidth="1"/>
    <col min="4356" max="4356" width="6" style="9" customWidth="1"/>
    <col min="4357" max="4357" width="12.625" style="9" customWidth="1"/>
    <col min="4358" max="4358" width="6" style="9" customWidth="1"/>
    <col min="4359" max="4368" width="3.875" style="9" customWidth="1"/>
    <col min="4369" max="4369" width="2.5" style="9" customWidth="1"/>
    <col min="4370" max="4370" width="12.375" style="9" customWidth="1"/>
    <col min="4371" max="4371" width="9.125" style="9" bestFit="1" customWidth="1"/>
    <col min="4372" max="4373" width="9" style="9"/>
    <col min="4374" max="4374" width="4.5" style="9" bestFit="1" customWidth="1"/>
    <col min="4375" max="4375" width="9" style="9"/>
    <col min="4376" max="4376" width="4.5" style="9" bestFit="1" customWidth="1"/>
    <col min="4377" max="4378" width="5.625" style="9" customWidth="1"/>
    <col min="4379" max="4379" width="9" style="9"/>
    <col min="4380" max="4380" width="5.625" style="9" customWidth="1"/>
    <col min="4381" max="4381" width="9" style="9"/>
    <col min="4382" max="4383" width="5.625" style="9" customWidth="1"/>
    <col min="4384" max="4384" width="9" style="9"/>
    <col min="4385" max="4385" width="5.625" style="9" customWidth="1"/>
    <col min="4386" max="4386" width="9" style="9"/>
    <col min="4387" max="4387" width="11.625" style="9" bestFit="1" customWidth="1"/>
    <col min="4388" max="4605" width="9" style="9"/>
    <col min="4606" max="4606" width="14.875" style="9" customWidth="1"/>
    <col min="4607" max="4609" width="3.625" style="9" customWidth="1"/>
    <col min="4610" max="4611" width="12.625" style="9" customWidth="1"/>
    <col min="4612" max="4612" width="6" style="9" customWidth="1"/>
    <col min="4613" max="4613" width="12.625" style="9" customWidth="1"/>
    <col min="4614" max="4614" width="6" style="9" customWidth="1"/>
    <col min="4615" max="4624" width="3.875" style="9" customWidth="1"/>
    <col min="4625" max="4625" width="2.5" style="9" customWidth="1"/>
    <col min="4626" max="4626" width="12.375" style="9" customWidth="1"/>
    <col min="4627" max="4627" width="9.125" style="9" bestFit="1" customWidth="1"/>
    <col min="4628" max="4629" width="9" style="9"/>
    <col min="4630" max="4630" width="4.5" style="9" bestFit="1" customWidth="1"/>
    <col min="4631" max="4631" width="9" style="9"/>
    <col min="4632" max="4632" width="4.5" style="9" bestFit="1" customWidth="1"/>
    <col min="4633" max="4634" width="5.625" style="9" customWidth="1"/>
    <col min="4635" max="4635" width="9" style="9"/>
    <col min="4636" max="4636" width="5.625" style="9" customWidth="1"/>
    <col min="4637" max="4637" width="9" style="9"/>
    <col min="4638" max="4639" width="5.625" style="9" customWidth="1"/>
    <col min="4640" max="4640" width="9" style="9"/>
    <col min="4641" max="4641" width="5.625" style="9" customWidth="1"/>
    <col min="4642" max="4642" width="9" style="9"/>
    <col min="4643" max="4643" width="11.625" style="9" bestFit="1" customWidth="1"/>
    <col min="4644" max="4861" width="9" style="9"/>
    <col min="4862" max="4862" width="14.875" style="9" customWidth="1"/>
    <col min="4863" max="4865" width="3.625" style="9" customWidth="1"/>
    <col min="4866" max="4867" width="12.625" style="9" customWidth="1"/>
    <col min="4868" max="4868" width="6" style="9" customWidth="1"/>
    <col min="4869" max="4869" width="12.625" style="9" customWidth="1"/>
    <col min="4870" max="4870" width="6" style="9" customWidth="1"/>
    <col min="4871" max="4880" width="3.875" style="9" customWidth="1"/>
    <col min="4881" max="4881" width="2.5" style="9" customWidth="1"/>
    <col min="4882" max="4882" width="12.375" style="9" customWidth="1"/>
    <col min="4883" max="4883" width="9.125" style="9" bestFit="1" customWidth="1"/>
    <col min="4884" max="4885" width="9" style="9"/>
    <col min="4886" max="4886" width="4.5" style="9" bestFit="1" customWidth="1"/>
    <col min="4887" max="4887" width="9" style="9"/>
    <col min="4888" max="4888" width="4.5" style="9" bestFit="1" customWidth="1"/>
    <col min="4889" max="4890" width="5.625" style="9" customWidth="1"/>
    <col min="4891" max="4891" width="9" style="9"/>
    <col min="4892" max="4892" width="5.625" style="9" customWidth="1"/>
    <col min="4893" max="4893" width="9" style="9"/>
    <col min="4894" max="4895" width="5.625" style="9" customWidth="1"/>
    <col min="4896" max="4896" width="9" style="9"/>
    <col min="4897" max="4897" width="5.625" style="9" customWidth="1"/>
    <col min="4898" max="4898" width="9" style="9"/>
    <col min="4899" max="4899" width="11.625" style="9" bestFit="1" customWidth="1"/>
    <col min="4900" max="5117" width="9" style="9"/>
    <col min="5118" max="5118" width="14.875" style="9" customWidth="1"/>
    <col min="5119" max="5121" width="3.625" style="9" customWidth="1"/>
    <col min="5122" max="5123" width="12.625" style="9" customWidth="1"/>
    <col min="5124" max="5124" width="6" style="9" customWidth="1"/>
    <col min="5125" max="5125" width="12.625" style="9" customWidth="1"/>
    <col min="5126" max="5126" width="6" style="9" customWidth="1"/>
    <col min="5127" max="5136" width="3.875" style="9" customWidth="1"/>
    <col min="5137" max="5137" width="2.5" style="9" customWidth="1"/>
    <col min="5138" max="5138" width="12.375" style="9" customWidth="1"/>
    <col min="5139" max="5139" width="9.125" style="9" bestFit="1" customWidth="1"/>
    <col min="5140" max="5141" width="9" style="9"/>
    <col min="5142" max="5142" width="4.5" style="9" bestFit="1" customWidth="1"/>
    <col min="5143" max="5143" width="9" style="9"/>
    <col min="5144" max="5144" width="4.5" style="9" bestFit="1" customWidth="1"/>
    <col min="5145" max="5146" width="5.625" style="9" customWidth="1"/>
    <col min="5147" max="5147" width="9" style="9"/>
    <col min="5148" max="5148" width="5.625" style="9" customWidth="1"/>
    <col min="5149" max="5149" width="9" style="9"/>
    <col min="5150" max="5151" width="5.625" style="9" customWidth="1"/>
    <col min="5152" max="5152" width="9" style="9"/>
    <col min="5153" max="5153" width="5.625" style="9" customWidth="1"/>
    <col min="5154" max="5154" width="9" style="9"/>
    <col min="5155" max="5155" width="11.625" style="9" bestFit="1" customWidth="1"/>
    <col min="5156" max="5373" width="9" style="9"/>
    <col min="5374" max="5374" width="14.875" style="9" customWidth="1"/>
    <col min="5375" max="5377" width="3.625" style="9" customWidth="1"/>
    <col min="5378" max="5379" width="12.625" style="9" customWidth="1"/>
    <col min="5380" max="5380" width="6" style="9" customWidth="1"/>
    <col min="5381" max="5381" width="12.625" style="9" customWidth="1"/>
    <col min="5382" max="5382" width="6" style="9" customWidth="1"/>
    <col min="5383" max="5392" width="3.875" style="9" customWidth="1"/>
    <col min="5393" max="5393" width="2.5" style="9" customWidth="1"/>
    <col min="5394" max="5394" width="12.375" style="9" customWidth="1"/>
    <col min="5395" max="5395" width="9.125" style="9" bestFit="1" customWidth="1"/>
    <col min="5396" max="5397" width="9" style="9"/>
    <col min="5398" max="5398" width="4.5" style="9" bestFit="1" customWidth="1"/>
    <col min="5399" max="5399" width="9" style="9"/>
    <col min="5400" max="5400" width="4.5" style="9" bestFit="1" customWidth="1"/>
    <col min="5401" max="5402" width="5.625" style="9" customWidth="1"/>
    <col min="5403" max="5403" width="9" style="9"/>
    <col min="5404" max="5404" width="5.625" style="9" customWidth="1"/>
    <col min="5405" max="5405" width="9" style="9"/>
    <col min="5406" max="5407" width="5.625" style="9" customWidth="1"/>
    <col min="5408" max="5408" width="9" style="9"/>
    <col min="5409" max="5409" width="5.625" style="9" customWidth="1"/>
    <col min="5410" max="5410" width="9" style="9"/>
    <col min="5411" max="5411" width="11.625" style="9" bestFit="1" customWidth="1"/>
    <col min="5412" max="5629" width="9" style="9"/>
    <col min="5630" max="5630" width="14.875" style="9" customWidth="1"/>
    <col min="5631" max="5633" width="3.625" style="9" customWidth="1"/>
    <col min="5634" max="5635" width="12.625" style="9" customWidth="1"/>
    <col min="5636" max="5636" width="6" style="9" customWidth="1"/>
    <col min="5637" max="5637" width="12.625" style="9" customWidth="1"/>
    <col min="5638" max="5638" width="6" style="9" customWidth="1"/>
    <col min="5639" max="5648" width="3.875" style="9" customWidth="1"/>
    <col min="5649" max="5649" width="2.5" style="9" customWidth="1"/>
    <col min="5650" max="5650" width="12.375" style="9" customWidth="1"/>
    <col min="5651" max="5651" width="9.125" style="9" bestFit="1" customWidth="1"/>
    <col min="5652" max="5653" width="9" style="9"/>
    <col min="5654" max="5654" width="4.5" style="9" bestFit="1" customWidth="1"/>
    <col min="5655" max="5655" width="9" style="9"/>
    <col min="5656" max="5656" width="4.5" style="9" bestFit="1" customWidth="1"/>
    <col min="5657" max="5658" width="5.625" style="9" customWidth="1"/>
    <col min="5659" max="5659" width="9" style="9"/>
    <col min="5660" max="5660" width="5.625" style="9" customWidth="1"/>
    <col min="5661" max="5661" width="9" style="9"/>
    <col min="5662" max="5663" width="5.625" style="9" customWidth="1"/>
    <col min="5664" max="5664" width="9" style="9"/>
    <col min="5665" max="5665" width="5.625" style="9" customWidth="1"/>
    <col min="5666" max="5666" width="9" style="9"/>
    <col min="5667" max="5667" width="11.625" style="9" bestFit="1" customWidth="1"/>
    <col min="5668" max="5885" width="9" style="9"/>
    <col min="5886" max="5886" width="14.875" style="9" customWidth="1"/>
    <col min="5887" max="5889" width="3.625" style="9" customWidth="1"/>
    <col min="5890" max="5891" width="12.625" style="9" customWidth="1"/>
    <col min="5892" max="5892" width="6" style="9" customWidth="1"/>
    <col min="5893" max="5893" width="12.625" style="9" customWidth="1"/>
    <col min="5894" max="5894" width="6" style="9" customWidth="1"/>
    <col min="5895" max="5904" width="3.875" style="9" customWidth="1"/>
    <col min="5905" max="5905" width="2.5" style="9" customWidth="1"/>
    <col min="5906" max="5906" width="12.375" style="9" customWidth="1"/>
    <col min="5907" max="5907" width="9.125" style="9" bestFit="1" customWidth="1"/>
    <col min="5908" max="5909" width="9" style="9"/>
    <col min="5910" max="5910" width="4.5" style="9" bestFit="1" customWidth="1"/>
    <col min="5911" max="5911" width="9" style="9"/>
    <col min="5912" max="5912" width="4.5" style="9" bestFit="1" customWidth="1"/>
    <col min="5913" max="5914" width="5.625" style="9" customWidth="1"/>
    <col min="5915" max="5915" width="9" style="9"/>
    <col min="5916" max="5916" width="5.625" style="9" customWidth="1"/>
    <col min="5917" max="5917" width="9" style="9"/>
    <col min="5918" max="5919" width="5.625" style="9" customWidth="1"/>
    <col min="5920" max="5920" width="9" style="9"/>
    <col min="5921" max="5921" width="5.625" style="9" customWidth="1"/>
    <col min="5922" max="5922" width="9" style="9"/>
    <col min="5923" max="5923" width="11.625" style="9" bestFit="1" customWidth="1"/>
    <col min="5924" max="6141" width="9" style="9"/>
    <col min="6142" max="6142" width="14.875" style="9" customWidth="1"/>
    <col min="6143" max="6145" width="3.625" style="9" customWidth="1"/>
    <col min="6146" max="6147" width="12.625" style="9" customWidth="1"/>
    <col min="6148" max="6148" width="6" style="9" customWidth="1"/>
    <col min="6149" max="6149" width="12.625" style="9" customWidth="1"/>
    <col min="6150" max="6150" width="6" style="9" customWidth="1"/>
    <col min="6151" max="6160" width="3.875" style="9" customWidth="1"/>
    <col min="6161" max="6161" width="2.5" style="9" customWidth="1"/>
    <col min="6162" max="6162" width="12.375" style="9" customWidth="1"/>
    <col min="6163" max="6163" width="9.125" style="9" bestFit="1" customWidth="1"/>
    <col min="6164" max="6165" width="9" style="9"/>
    <col min="6166" max="6166" width="4.5" style="9" bestFit="1" customWidth="1"/>
    <col min="6167" max="6167" width="9" style="9"/>
    <col min="6168" max="6168" width="4.5" style="9" bestFit="1" customWidth="1"/>
    <col min="6169" max="6170" width="5.625" style="9" customWidth="1"/>
    <col min="6171" max="6171" width="9" style="9"/>
    <col min="6172" max="6172" width="5.625" style="9" customWidth="1"/>
    <col min="6173" max="6173" width="9" style="9"/>
    <col min="6174" max="6175" width="5.625" style="9" customWidth="1"/>
    <col min="6176" max="6176" width="9" style="9"/>
    <col min="6177" max="6177" width="5.625" style="9" customWidth="1"/>
    <col min="6178" max="6178" width="9" style="9"/>
    <col min="6179" max="6179" width="11.625" style="9" bestFit="1" customWidth="1"/>
    <col min="6180" max="6397" width="9" style="9"/>
    <col min="6398" max="6398" width="14.875" style="9" customWidth="1"/>
    <col min="6399" max="6401" width="3.625" style="9" customWidth="1"/>
    <col min="6402" max="6403" width="12.625" style="9" customWidth="1"/>
    <col min="6404" max="6404" width="6" style="9" customWidth="1"/>
    <col min="6405" max="6405" width="12.625" style="9" customWidth="1"/>
    <col min="6406" max="6406" width="6" style="9" customWidth="1"/>
    <col min="6407" max="6416" width="3.875" style="9" customWidth="1"/>
    <col min="6417" max="6417" width="2.5" style="9" customWidth="1"/>
    <col min="6418" max="6418" width="12.375" style="9" customWidth="1"/>
    <col min="6419" max="6419" width="9.125" style="9" bestFit="1" customWidth="1"/>
    <col min="6420" max="6421" width="9" style="9"/>
    <col min="6422" max="6422" width="4.5" style="9" bestFit="1" customWidth="1"/>
    <col min="6423" max="6423" width="9" style="9"/>
    <col min="6424" max="6424" width="4.5" style="9" bestFit="1" customWidth="1"/>
    <col min="6425" max="6426" width="5.625" style="9" customWidth="1"/>
    <col min="6427" max="6427" width="9" style="9"/>
    <col min="6428" max="6428" width="5.625" style="9" customWidth="1"/>
    <col min="6429" max="6429" width="9" style="9"/>
    <col min="6430" max="6431" width="5.625" style="9" customWidth="1"/>
    <col min="6432" max="6432" width="9" style="9"/>
    <col min="6433" max="6433" width="5.625" style="9" customWidth="1"/>
    <col min="6434" max="6434" width="9" style="9"/>
    <col min="6435" max="6435" width="11.625" style="9" bestFit="1" customWidth="1"/>
    <col min="6436" max="6653" width="9" style="9"/>
    <col min="6654" max="6654" width="14.875" style="9" customWidth="1"/>
    <col min="6655" max="6657" width="3.625" style="9" customWidth="1"/>
    <col min="6658" max="6659" width="12.625" style="9" customWidth="1"/>
    <col min="6660" max="6660" width="6" style="9" customWidth="1"/>
    <col min="6661" max="6661" width="12.625" style="9" customWidth="1"/>
    <col min="6662" max="6662" width="6" style="9" customWidth="1"/>
    <col min="6663" max="6672" width="3.875" style="9" customWidth="1"/>
    <col min="6673" max="6673" width="2.5" style="9" customWidth="1"/>
    <col min="6674" max="6674" width="12.375" style="9" customWidth="1"/>
    <col min="6675" max="6675" width="9.125" style="9" bestFit="1" customWidth="1"/>
    <col min="6676" max="6677" width="9" style="9"/>
    <col min="6678" max="6678" width="4.5" style="9" bestFit="1" customWidth="1"/>
    <col min="6679" max="6679" width="9" style="9"/>
    <col min="6680" max="6680" width="4.5" style="9" bestFit="1" customWidth="1"/>
    <col min="6681" max="6682" width="5.625" style="9" customWidth="1"/>
    <col min="6683" max="6683" width="9" style="9"/>
    <col min="6684" max="6684" width="5.625" style="9" customWidth="1"/>
    <col min="6685" max="6685" width="9" style="9"/>
    <col min="6686" max="6687" width="5.625" style="9" customWidth="1"/>
    <col min="6688" max="6688" width="9" style="9"/>
    <col min="6689" max="6689" width="5.625" style="9" customWidth="1"/>
    <col min="6690" max="6690" width="9" style="9"/>
    <col min="6691" max="6691" width="11.625" style="9" bestFit="1" customWidth="1"/>
    <col min="6692" max="6909" width="9" style="9"/>
    <col min="6910" max="6910" width="14.875" style="9" customWidth="1"/>
    <col min="6911" max="6913" width="3.625" style="9" customWidth="1"/>
    <col min="6914" max="6915" width="12.625" style="9" customWidth="1"/>
    <col min="6916" max="6916" width="6" style="9" customWidth="1"/>
    <col min="6917" max="6917" width="12.625" style="9" customWidth="1"/>
    <col min="6918" max="6918" width="6" style="9" customWidth="1"/>
    <col min="6919" max="6928" width="3.875" style="9" customWidth="1"/>
    <col min="6929" max="6929" width="2.5" style="9" customWidth="1"/>
    <col min="6930" max="6930" width="12.375" style="9" customWidth="1"/>
    <col min="6931" max="6931" width="9.125" style="9" bestFit="1" customWidth="1"/>
    <col min="6932" max="6933" width="9" style="9"/>
    <col min="6934" max="6934" width="4.5" style="9" bestFit="1" customWidth="1"/>
    <col min="6935" max="6935" width="9" style="9"/>
    <col min="6936" max="6936" width="4.5" style="9" bestFit="1" customWidth="1"/>
    <col min="6937" max="6938" width="5.625" style="9" customWidth="1"/>
    <col min="6939" max="6939" width="9" style="9"/>
    <col min="6940" max="6940" width="5.625" style="9" customWidth="1"/>
    <col min="6941" max="6941" width="9" style="9"/>
    <col min="6942" max="6943" width="5.625" style="9" customWidth="1"/>
    <col min="6944" max="6944" width="9" style="9"/>
    <col min="6945" max="6945" width="5.625" style="9" customWidth="1"/>
    <col min="6946" max="6946" width="9" style="9"/>
    <col min="6947" max="6947" width="11.625" style="9" bestFit="1" customWidth="1"/>
    <col min="6948" max="7165" width="9" style="9"/>
    <col min="7166" max="7166" width="14.875" style="9" customWidth="1"/>
    <col min="7167" max="7169" width="3.625" style="9" customWidth="1"/>
    <col min="7170" max="7171" width="12.625" style="9" customWidth="1"/>
    <col min="7172" max="7172" width="6" style="9" customWidth="1"/>
    <col min="7173" max="7173" width="12.625" style="9" customWidth="1"/>
    <col min="7174" max="7174" width="6" style="9" customWidth="1"/>
    <col min="7175" max="7184" width="3.875" style="9" customWidth="1"/>
    <col min="7185" max="7185" width="2.5" style="9" customWidth="1"/>
    <col min="7186" max="7186" width="12.375" style="9" customWidth="1"/>
    <col min="7187" max="7187" width="9.125" style="9" bestFit="1" customWidth="1"/>
    <col min="7188" max="7189" width="9" style="9"/>
    <col min="7190" max="7190" width="4.5" style="9" bestFit="1" customWidth="1"/>
    <col min="7191" max="7191" width="9" style="9"/>
    <col min="7192" max="7192" width="4.5" style="9" bestFit="1" customWidth="1"/>
    <col min="7193" max="7194" width="5.625" style="9" customWidth="1"/>
    <col min="7195" max="7195" width="9" style="9"/>
    <col min="7196" max="7196" width="5.625" style="9" customWidth="1"/>
    <col min="7197" max="7197" width="9" style="9"/>
    <col min="7198" max="7199" width="5.625" style="9" customWidth="1"/>
    <col min="7200" max="7200" width="9" style="9"/>
    <col min="7201" max="7201" width="5.625" style="9" customWidth="1"/>
    <col min="7202" max="7202" width="9" style="9"/>
    <col min="7203" max="7203" width="11.625" style="9" bestFit="1" customWidth="1"/>
    <col min="7204" max="7421" width="9" style="9"/>
    <col min="7422" max="7422" width="14.875" style="9" customWidth="1"/>
    <col min="7423" max="7425" width="3.625" style="9" customWidth="1"/>
    <col min="7426" max="7427" width="12.625" style="9" customWidth="1"/>
    <col min="7428" max="7428" width="6" style="9" customWidth="1"/>
    <col min="7429" max="7429" width="12.625" style="9" customWidth="1"/>
    <col min="7430" max="7430" width="6" style="9" customWidth="1"/>
    <col min="7431" max="7440" width="3.875" style="9" customWidth="1"/>
    <col min="7441" max="7441" width="2.5" style="9" customWidth="1"/>
    <col min="7442" max="7442" width="12.375" style="9" customWidth="1"/>
    <col min="7443" max="7443" width="9.125" style="9" bestFit="1" customWidth="1"/>
    <col min="7444" max="7445" width="9" style="9"/>
    <col min="7446" max="7446" width="4.5" style="9" bestFit="1" customWidth="1"/>
    <col min="7447" max="7447" width="9" style="9"/>
    <col min="7448" max="7448" width="4.5" style="9" bestFit="1" customWidth="1"/>
    <col min="7449" max="7450" width="5.625" style="9" customWidth="1"/>
    <col min="7451" max="7451" width="9" style="9"/>
    <col min="7452" max="7452" width="5.625" style="9" customWidth="1"/>
    <col min="7453" max="7453" width="9" style="9"/>
    <col min="7454" max="7455" width="5.625" style="9" customWidth="1"/>
    <col min="7456" max="7456" width="9" style="9"/>
    <col min="7457" max="7457" width="5.625" style="9" customWidth="1"/>
    <col min="7458" max="7458" width="9" style="9"/>
    <col min="7459" max="7459" width="11.625" style="9" bestFit="1" customWidth="1"/>
    <col min="7460" max="7677" width="9" style="9"/>
    <col min="7678" max="7678" width="14.875" style="9" customWidth="1"/>
    <col min="7679" max="7681" width="3.625" style="9" customWidth="1"/>
    <col min="7682" max="7683" width="12.625" style="9" customWidth="1"/>
    <col min="7684" max="7684" width="6" style="9" customWidth="1"/>
    <col min="7685" max="7685" width="12.625" style="9" customWidth="1"/>
    <col min="7686" max="7686" width="6" style="9" customWidth="1"/>
    <col min="7687" max="7696" width="3.875" style="9" customWidth="1"/>
    <col min="7697" max="7697" width="2.5" style="9" customWidth="1"/>
    <col min="7698" max="7698" width="12.375" style="9" customWidth="1"/>
    <col min="7699" max="7699" width="9.125" style="9" bestFit="1" customWidth="1"/>
    <col min="7700" max="7701" width="9" style="9"/>
    <col min="7702" max="7702" width="4.5" style="9" bestFit="1" customWidth="1"/>
    <col min="7703" max="7703" width="9" style="9"/>
    <col min="7704" max="7704" width="4.5" style="9" bestFit="1" customWidth="1"/>
    <col min="7705" max="7706" width="5.625" style="9" customWidth="1"/>
    <col min="7707" max="7707" width="9" style="9"/>
    <col min="7708" max="7708" width="5.625" style="9" customWidth="1"/>
    <col min="7709" max="7709" width="9" style="9"/>
    <col min="7710" max="7711" width="5.625" style="9" customWidth="1"/>
    <col min="7712" max="7712" width="9" style="9"/>
    <col min="7713" max="7713" width="5.625" style="9" customWidth="1"/>
    <col min="7714" max="7714" width="9" style="9"/>
    <col min="7715" max="7715" width="11.625" style="9" bestFit="1" customWidth="1"/>
    <col min="7716" max="7933" width="9" style="9"/>
    <col min="7934" max="7934" width="14.875" style="9" customWidth="1"/>
    <col min="7935" max="7937" width="3.625" style="9" customWidth="1"/>
    <col min="7938" max="7939" width="12.625" style="9" customWidth="1"/>
    <col min="7940" max="7940" width="6" style="9" customWidth="1"/>
    <col min="7941" max="7941" width="12.625" style="9" customWidth="1"/>
    <col min="7942" max="7942" width="6" style="9" customWidth="1"/>
    <col min="7943" max="7952" width="3.875" style="9" customWidth="1"/>
    <col min="7953" max="7953" width="2.5" style="9" customWidth="1"/>
    <col min="7954" max="7954" width="12.375" style="9" customWidth="1"/>
    <col min="7955" max="7955" width="9.125" style="9" bestFit="1" customWidth="1"/>
    <col min="7956" max="7957" width="9" style="9"/>
    <col min="7958" max="7958" width="4.5" style="9" bestFit="1" customWidth="1"/>
    <col min="7959" max="7959" width="9" style="9"/>
    <col min="7960" max="7960" width="4.5" style="9" bestFit="1" customWidth="1"/>
    <col min="7961" max="7962" width="5.625" style="9" customWidth="1"/>
    <col min="7963" max="7963" width="9" style="9"/>
    <col min="7964" max="7964" width="5.625" style="9" customWidth="1"/>
    <col min="7965" max="7965" width="9" style="9"/>
    <col min="7966" max="7967" width="5.625" style="9" customWidth="1"/>
    <col min="7968" max="7968" width="9" style="9"/>
    <col min="7969" max="7969" width="5.625" style="9" customWidth="1"/>
    <col min="7970" max="7970" width="9" style="9"/>
    <col min="7971" max="7971" width="11.625" style="9" bestFit="1" customWidth="1"/>
    <col min="7972" max="8189" width="9" style="9"/>
    <col min="8190" max="8190" width="14.875" style="9" customWidth="1"/>
    <col min="8191" max="8193" width="3.625" style="9" customWidth="1"/>
    <col min="8194" max="8195" width="12.625" style="9" customWidth="1"/>
    <col min="8196" max="8196" width="6" style="9" customWidth="1"/>
    <col min="8197" max="8197" width="12.625" style="9" customWidth="1"/>
    <col min="8198" max="8198" width="6" style="9" customWidth="1"/>
    <col min="8199" max="8208" width="3.875" style="9" customWidth="1"/>
    <col min="8209" max="8209" width="2.5" style="9" customWidth="1"/>
    <col min="8210" max="8210" width="12.375" style="9" customWidth="1"/>
    <col min="8211" max="8211" width="9.125" style="9" bestFit="1" customWidth="1"/>
    <col min="8212" max="8213" width="9" style="9"/>
    <col min="8214" max="8214" width="4.5" style="9" bestFit="1" customWidth="1"/>
    <col min="8215" max="8215" width="9" style="9"/>
    <col min="8216" max="8216" width="4.5" style="9" bestFit="1" customWidth="1"/>
    <col min="8217" max="8218" width="5.625" style="9" customWidth="1"/>
    <col min="8219" max="8219" width="9" style="9"/>
    <col min="8220" max="8220" width="5.625" style="9" customWidth="1"/>
    <col min="8221" max="8221" width="9" style="9"/>
    <col min="8222" max="8223" width="5.625" style="9" customWidth="1"/>
    <col min="8224" max="8224" width="9" style="9"/>
    <col min="8225" max="8225" width="5.625" style="9" customWidth="1"/>
    <col min="8226" max="8226" width="9" style="9"/>
    <col min="8227" max="8227" width="11.625" style="9" bestFit="1" customWidth="1"/>
    <col min="8228" max="8445" width="9" style="9"/>
    <col min="8446" max="8446" width="14.875" style="9" customWidth="1"/>
    <col min="8447" max="8449" width="3.625" style="9" customWidth="1"/>
    <col min="8450" max="8451" width="12.625" style="9" customWidth="1"/>
    <col min="8452" max="8452" width="6" style="9" customWidth="1"/>
    <col min="8453" max="8453" width="12.625" style="9" customWidth="1"/>
    <col min="8454" max="8454" width="6" style="9" customWidth="1"/>
    <col min="8455" max="8464" width="3.875" style="9" customWidth="1"/>
    <col min="8465" max="8465" width="2.5" style="9" customWidth="1"/>
    <col min="8466" max="8466" width="12.375" style="9" customWidth="1"/>
    <col min="8467" max="8467" width="9.125" style="9" bestFit="1" customWidth="1"/>
    <col min="8468" max="8469" width="9" style="9"/>
    <col min="8470" max="8470" width="4.5" style="9" bestFit="1" customWidth="1"/>
    <col min="8471" max="8471" width="9" style="9"/>
    <col min="8472" max="8472" width="4.5" style="9" bestFit="1" customWidth="1"/>
    <col min="8473" max="8474" width="5.625" style="9" customWidth="1"/>
    <col min="8475" max="8475" width="9" style="9"/>
    <col min="8476" max="8476" width="5.625" style="9" customWidth="1"/>
    <col min="8477" max="8477" width="9" style="9"/>
    <col min="8478" max="8479" width="5.625" style="9" customWidth="1"/>
    <col min="8480" max="8480" width="9" style="9"/>
    <col min="8481" max="8481" width="5.625" style="9" customWidth="1"/>
    <col min="8482" max="8482" width="9" style="9"/>
    <col min="8483" max="8483" width="11.625" style="9" bestFit="1" customWidth="1"/>
    <col min="8484" max="8701" width="9" style="9"/>
    <col min="8702" max="8702" width="14.875" style="9" customWidth="1"/>
    <col min="8703" max="8705" width="3.625" style="9" customWidth="1"/>
    <col min="8706" max="8707" width="12.625" style="9" customWidth="1"/>
    <col min="8708" max="8708" width="6" style="9" customWidth="1"/>
    <col min="8709" max="8709" width="12.625" style="9" customWidth="1"/>
    <col min="8710" max="8710" width="6" style="9" customWidth="1"/>
    <col min="8711" max="8720" width="3.875" style="9" customWidth="1"/>
    <col min="8721" max="8721" width="2.5" style="9" customWidth="1"/>
    <col min="8722" max="8722" width="12.375" style="9" customWidth="1"/>
    <col min="8723" max="8723" width="9.125" style="9" bestFit="1" customWidth="1"/>
    <col min="8724" max="8725" width="9" style="9"/>
    <col min="8726" max="8726" width="4.5" style="9" bestFit="1" customWidth="1"/>
    <col min="8727" max="8727" width="9" style="9"/>
    <col min="8728" max="8728" width="4.5" style="9" bestFit="1" customWidth="1"/>
    <col min="8729" max="8730" width="5.625" style="9" customWidth="1"/>
    <col min="8731" max="8731" width="9" style="9"/>
    <col min="8732" max="8732" width="5.625" style="9" customWidth="1"/>
    <col min="8733" max="8733" width="9" style="9"/>
    <col min="8734" max="8735" width="5.625" style="9" customWidth="1"/>
    <col min="8736" max="8736" width="9" style="9"/>
    <col min="8737" max="8737" width="5.625" style="9" customWidth="1"/>
    <col min="8738" max="8738" width="9" style="9"/>
    <col min="8739" max="8739" width="11.625" style="9" bestFit="1" customWidth="1"/>
    <col min="8740" max="8957" width="9" style="9"/>
    <col min="8958" max="8958" width="14.875" style="9" customWidth="1"/>
    <col min="8959" max="8961" width="3.625" style="9" customWidth="1"/>
    <col min="8962" max="8963" width="12.625" style="9" customWidth="1"/>
    <col min="8964" max="8964" width="6" style="9" customWidth="1"/>
    <col min="8965" max="8965" width="12.625" style="9" customWidth="1"/>
    <col min="8966" max="8966" width="6" style="9" customWidth="1"/>
    <col min="8967" max="8976" width="3.875" style="9" customWidth="1"/>
    <col min="8977" max="8977" width="2.5" style="9" customWidth="1"/>
    <col min="8978" max="8978" width="12.375" style="9" customWidth="1"/>
    <col min="8979" max="8979" width="9.125" style="9" bestFit="1" customWidth="1"/>
    <col min="8980" max="8981" width="9" style="9"/>
    <col min="8982" max="8982" width="4.5" style="9" bestFit="1" customWidth="1"/>
    <col min="8983" max="8983" width="9" style="9"/>
    <col min="8984" max="8984" width="4.5" style="9" bestFit="1" customWidth="1"/>
    <col min="8985" max="8986" width="5.625" style="9" customWidth="1"/>
    <col min="8987" max="8987" width="9" style="9"/>
    <col min="8988" max="8988" width="5.625" style="9" customWidth="1"/>
    <col min="8989" max="8989" width="9" style="9"/>
    <col min="8990" max="8991" width="5.625" style="9" customWidth="1"/>
    <col min="8992" max="8992" width="9" style="9"/>
    <col min="8993" max="8993" width="5.625" style="9" customWidth="1"/>
    <col min="8994" max="8994" width="9" style="9"/>
    <col min="8995" max="8995" width="11.625" style="9" bestFit="1" customWidth="1"/>
    <col min="8996" max="9213" width="9" style="9"/>
    <col min="9214" max="9214" width="14.875" style="9" customWidth="1"/>
    <col min="9215" max="9217" width="3.625" style="9" customWidth="1"/>
    <col min="9218" max="9219" width="12.625" style="9" customWidth="1"/>
    <col min="9220" max="9220" width="6" style="9" customWidth="1"/>
    <col min="9221" max="9221" width="12.625" style="9" customWidth="1"/>
    <col min="9222" max="9222" width="6" style="9" customWidth="1"/>
    <col min="9223" max="9232" width="3.875" style="9" customWidth="1"/>
    <col min="9233" max="9233" width="2.5" style="9" customWidth="1"/>
    <col min="9234" max="9234" width="12.375" style="9" customWidth="1"/>
    <col min="9235" max="9235" width="9.125" style="9" bestFit="1" customWidth="1"/>
    <col min="9236" max="9237" width="9" style="9"/>
    <col min="9238" max="9238" width="4.5" style="9" bestFit="1" customWidth="1"/>
    <col min="9239" max="9239" width="9" style="9"/>
    <col min="9240" max="9240" width="4.5" style="9" bestFit="1" customWidth="1"/>
    <col min="9241" max="9242" width="5.625" style="9" customWidth="1"/>
    <col min="9243" max="9243" width="9" style="9"/>
    <col min="9244" max="9244" width="5.625" style="9" customWidth="1"/>
    <col min="9245" max="9245" width="9" style="9"/>
    <col min="9246" max="9247" width="5.625" style="9" customWidth="1"/>
    <col min="9248" max="9248" width="9" style="9"/>
    <col min="9249" max="9249" width="5.625" style="9" customWidth="1"/>
    <col min="9250" max="9250" width="9" style="9"/>
    <col min="9251" max="9251" width="11.625" style="9" bestFit="1" customWidth="1"/>
    <col min="9252" max="9469" width="9" style="9"/>
    <col min="9470" max="9470" width="14.875" style="9" customWidth="1"/>
    <col min="9471" max="9473" width="3.625" style="9" customWidth="1"/>
    <col min="9474" max="9475" width="12.625" style="9" customWidth="1"/>
    <col min="9476" max="9476" width="6" style="9" customWidth="1"/>
    <col min="9477" max="9477" width="12.625" style="9" customWidth="1"/>
    <col min="9478" max="9478" width="6" style="9" customWidth="1"/>
    <col min="9479" max="9488" width="3.875" style="9" customWidth="1"/>
    <col min="9489" max="9489" width="2.5" style="9" customWidth="1"/>
    <col min="9490" max="9490" width="12.375" style="9" customWidth="1"/>
    <col min="9491" max="9491" width="9.125" style="9" bestFit="1" customWidth="1"/>
    <col min="9492" max="9493" width="9" style="9"/>
    <col min="9494" max="9494" width="4.5" style="9" bestFit="1" customWidth="1"/>
    <col min="9495" max="9495" width="9" style="9"/>
    <col min="9496" max="9496" width="4.5" style="9" bestFit="1" customWidth="1"/>
    <col min="9497" max="9498" width="5.625" style="9" customWidth="1"/>
    <col min="9499" max="9499" width="9" style="9"/>
    <col min="9500" max="9500" width="5.625" style="9" customWidth="1"/>
    <col min="9501" max="9501" width="9" style="9"/>
    <col min="9502" max="9503" width="5.625" style="9" customWidth="1"/>
    <col min="9504" max="9504" width="9" style="9"/>
    <col min="9505" max="9505" width="5.625" style="9" customWidth="1"/>
    <col min="9506" max="9506" width="9" style="9"/>
    <col min="9507" max="9507" width="11.625" style="9" bestFit="1" customWidth="1"/>
    <col min="9508" max="9725" width="9" style="9"/>
    <col min="9726" max="9726" width="14.875" style="9" customWidth="1"/>
    <col min="9727" max="9729" width="3.625" style="9" customWidth="1"/>
    <col min="9730" max="9731" width="12.625" style="9" customWidth="1"/>
    <col min="9732" max="9732" width="6" style="9" customWidth="1"/>
    <col min="9733" max="9733" width="12.625" style="9" customWidth="1"/>
    <col min="9734" max="9734" width="6" style="9" customWidth="1"/>
    <col min="9735" max="9744" width="3.875" style="9" customWidth="1"/>
    <col min="9745" max="9745" width="2.5" style="9" customWidth="1"/>
    <col min="9746" max="9746" width="12.375" style="9" customWidth="1"/>
    <col min="9747" max="9747" width="9.125" style="9" bestFit="1" customWidth="1"/>
    <col min="9748" max="9749" width="9" style="9"/>
    <col min="9750" max="9750" width="4.5" style="9" bestFit="1" customWidth="1"/>
    <col min="9751" max="9751" width="9" style="9"/>
    <col min="9752" max="9752" width="4.5" style="9" bestFit="1" customWidth="1"/>
    <col min="9753" max="9754" width="5.625" style="9" customWidth="1"/>
    <col min="9755" max="9755" width="9" style="9"/>
    <col min="9756" max="9756" width="5.625" style="9" customWidth="1"/>
    <col min="9757" max="9757" width="9" style="9"/>
    <col min="9758" max="9759" width="5.625" style="9" customWidth="1"/>
    <col min="9760" max="9760" width="9" style="9"/>
    <col min="9761" max="9761" width="5.625" style="9" customWidth="1"/>
    <col min="9762" max="9762" width="9" style="9"/>
    <col min="9763" max="9763" width="11.625" style="9" bestFit="1" customWidth="1"/>
    <col min="9764" max="9981" width="9" style="9"/>
    <col min="9982" max="9982" width="14.875" style="9" customWidth="1"/>
    <col min="9983" max="9985" width="3.625" style="9" customWidth="1"/>
    <col min="9986" max="9987" width="12.625" style="9" customWidth="1"/>
    <col min="9988" max="9988" width="6" style="9" customWidth="1"/>
    <col min="9989" max="9989" width="12.625" style="9" customWidth="1"/>
    <col min="9990" max="9990" width="6" style="9" customWidth="1"/>
    <col min="9991" max="10000" width="3.875" style="9" customWidth="1"/>
    <col min="10001" max="10001" width="2.5" style="9" customWidth="1"/>
    <col min="10002" max="10002" width="12.375" style="9" customWidth="1"/>
    <col min="10003" max="10003" width="9.125" style="9" bestFit="1" customWidth="1"/>
    <col min="10004" max="10005" width="9" style="9"/>
    <col min="10006" max="10006" width="4.5" style="9" bestFit="1" customWidth="1"/>
    <col min="10007" max="10007" width="9" style="9"/>
    <col min="10008" max="10008" width="4.5" style="9" bestFit="1" customWidth="1"/>
    <col min="10009" max="10010" width="5.625" style="9" customWidth="1"/>
    <col min="10011" max="10011" width="9" style="9"/>
    <col min="10012" max="10012" width="5.625" style="9" customWidth="1"/>
    <col min="10013" max="10013" width="9" style="9"/>
    <col min="10014" max="10015" width="5.625" style="9" customWidth="1"/>
    <col min="10016" max="10016" width="9" style="9"/>
    <col min="10017" max="10017" width="5.625" style="9" customWidth="1"/>
    <col min="10018" max="10018" width="9" style="9"/>
    <col min="10019" max="10019" width="11.625" style="9" bestFit="1" customWidth="1"/>
    <col min="10020" max="10237" width="9" style="9"/>
    <col min="10238" max="10238" width="14.875" style="9" customWidth="1"/>
    <col min="10239" max="10241" width="3.625" style="9" customWidth="1"/>
    <col min="10242" max="10243" width="12.625" style="9" customWidth="1"/>
    <col min="10244" max="10244" width="6" style="9" customWidth="1"/>
    <col min="10245" max="10245" width="12.625" style="9" customWidth="1"/>
    <col min="10246" max="10246" width="6" style="9" customWidth="1"/>
    <col min="10247" max="10256" width="3.875" style="9" customWidth="1"/>
    <col min="10257" max="10257" width="2.5" style="9" customWidth="1"/>
    <col min="10258" max="10258" width="12.375" style="9" customWidth="1"/>
    <col min="10259" max="10259" width="9.125" style="9" bestFit="1" customWidth="1"/>
    <col min="10260" max="10261" width="9" style="9"/>
    <col min="10262" max="10262" width="4.5" style="9" bestFit="1" customWidth="1"/>
    <col min="10263" max="10263" width="9" style="9"/>
    <col min="10264" max="10264" width="4.5" style="9" bestFit="1" customWidth="1"/>
    <col min="10265" max="10266" width="5.625" style="9" customWidth="1"/>
    <col min="10267" max="10267" width="9" style="9"/>
    <col min="10268" max="10268" width="5.625" style="9" customWidth="1"/>
    <col min="10269" max="10269" width="9" style="9"/>
    <col min="10270" max="10271" width="5.625" style="9" customWidth="1"/>
    <col min="10272" max="10272" width="9" style="9"/>
    <col min="10273" max="10273" width="5.625" style="9" customWidth="1"/>
    <col min="10274" max="10274" width="9" style="9"/>
    <col min="10275" max="10275" width="11.625" style="9" bestFit="1" customWidth="1"/>
    <col min="10276" max="10493" width="9" style="9"/>
    <col min="10494" max="10494" width="14.875" style="9" customWidth="1"/>
    <col min="10495" max="10497" width="3.625" style="9" customWidth="1"/>
    <col min="10498" max="10499" width="12.625" style="9" customWidth="1"/>
    <col min="10500" max="10500" width="6" style="9" customWidth="1"/>
    <col min="10501" max="10501" width="12.625" style="9" customWidth="1"/>
    <col min="10502" max="10502" width="6" style="9" customWidth="1"/>
    <col min="10503" max="10512" width="3.875" style="9" customWidth="1"/>
    <col min="10513" max="10513" width="2.5" style="9" customWidth="1"/>
    <col min="10514" max="10514" width="12.375" style="9" customWidth="1"/>
    <col min="10515" max="10515" width="9.125" style="9" bestFit="1" customWidth="1"/>
    <col min="10516" max="10517" width="9" style="9"/>
    <col min="10518" max="10518" width="4.5" style="9" bestFit="1" customWidth="1"/>
    <col min="10519" max="10519" width="9" style="9"/>
    <col min="10520" max="10520" width="4.5" style="9" bestFit="1" customWidth="1"/>
    <col min="10521" max="10522" width="5.625" style="9" customWidth="1"/>
    <col min="10523" max="10523" width="9" style="9"/>
    <col min="10524" max="10524" width="5.625" style="9" customWidth="1"/>
    <col min="10525" max="10525" width="9" style="9"/>
    <col min="10526" max="10527" width="5.625" style="9" customWidth="1"/>
    <col min="10528" max="10528" width="9" style="9"/>
    <col min="10529" max="10529" width="5.625" style="9" customWidth="1"/>
    <col min="10530" max="10530" width="9" style="9"/>
    <col min="10531" max="10531" width="11.625" style="9" bestFit="1" customWidth="1"/>
    <col min="10532" max="10749" width="9" style="9"/>
    <col min="10750" max="10750" width="14.875" style="9" customWidth="1"/>
    <col min="10751" max="10753" width="3.625" style="9" customWidth="1"/>
    <col min="10754" max="10755" width="12.625" style="9" customWidth="1"/>
    <col min="10756" max="10756" width="6" style="9" customWidth="1"/>
    <col min="10757" max="10757" width="12.625" style="9" customWidth="1"/>
    <col min="10758" max="10758" width="6" style="9" customWidth="1"/>
    <col min="10759" max="10768" width="3.875" style="9" customWidth="1"/>
    <col min="10769" max="10769" width="2.5" style="9" customWidth="1"/>
    <col min="10770" max="10770" width="12.375" style="9" customWidth="1"/>
    <col min="10771" max="10771" width="9.125" style="9" bestFit="1" customWidth="1"/>
    <col min="10772" max="10773" width="9" style="9"/>
    <col min="10774" max="10774" width="4.5" style="9" bestFit="1" customWidth="1"/>
    <col min="10775" max="10775" width="9" style="9"/>
    <col min="10776" max="10776" width="4.5" style="9" bestFit="1" customWidth="1"/>
    <col min="10777" max="10778" width="5.625" style="9" customWidth="1"/>
    <col min="10779" max="10779" width="9" style="9"/>
    <col min="10780" max="10780" width="5.625" style="9" customWidth="1"/>
    <col min="10781" max="10781" width="9" style="9"/>
    <col min="10782" max="10783" width="5.625" style="9" customWidth="1"/>
    <col min="10784" max="10784" width="9" style="9"/>
    <col min="10785" max="10785" width="5.625" style="9" customWidth="1"/>
    <col min="10786" max="10786" width="9" style="9"/>
    <col min="10787" max="10787" width="11.625" style="9" bestFit="1" customWidth="1"/>
    <col min="10788" max="11005" width="9" style="9"/>
    <col min="11006" max="11006" width="14.875" style="9" customWidth="1"/>
    <col min="11007" max="11009" width="3.625" style="9" customWidth="1"/>
    <col min="11010" max="11011" width="12.625" style="9" customWidth="1"/>
    <col min="11012" max="11012" width="6" style="9" customWidth="1"/>
    <col min="11013" max="11013" width="12.625" style="9" customWidth="1"/>
    <col min="11014" max="11014" width="6" style="9" customWidth="1"/>
    <col min="11015" max="11024" width="3.875" style="9" customWidth="1"/>
    <col min="11025" max="11025" width="2.5" style="9" customWidth="1"/>
    <col min="11026" max="11026" width="12.375" style="9" customWidth="1"/>
    <col min="11027" max="11027" width="9.125" style="9" bestFit="1" customWidth="1"/>
    <col min="11028" max="11029" width="9" style="9"/>
    <col min="11030" max="11030" width="4.5" style="9" bestFit="1" customWidth="1"/>
    <col min="11031" max="11031" width="9" style="9"/>
    <col min="11032" max="11032" width="4.5" style="9" bestFit="1" customWidth="1"/>
    <col min="11033" max="11034" width="5.625" style="9" customWidth="1"/>
    <col min="11035" max="11035" width="9" style="9"/>
    <col min="11036" max="11036" width="5.625" style="9" customWidth="1"/>
    <col min="11037" max="11037" width="9" style="9"/>
    <col min="11038" max="11039" width="5.625" style="9" customWidth="1"/>
    <col min="11040" max="11040" width="9" style="9"/>
    <col min="11041" max="11041" width="5.625" style="9" customWidth="1"/>
    <col min="11042" max="11042" width="9" style="9"/>
    <col min="11043" max="11043" width="11.625" style="9" bestFit="1" customWidth="1"/>
    <col min="11044" max="11261" width="9" style="9"/>
    <col min="11262" max="11262" width="14.875" style="9" customWidth="1"/>
    <col min="11263" max="11265" width="3.625" style="9" customWidth="1"/>
    <col min="11266" max="11267" width="12.625" style="9" customWidth="1"/>
    <col min="11268" max="11268" width="6" style="9" customWidth="1"/>
    <col min="11269" max="11269" width="12.625" style="9" customWidth="1"/>
    <col min="11270" max="11270" width="6" style="9" customWidth="1"/>
    <col min="11271" max="11280" width="3.875" style="9" customWidth="1"/>
    <col min="11281" max="11281" width="2.5" style="9" customWidth="1"/>
    <col min="11282" max="11282" width="12.375" style="9" customWidth="1"/>
    <col min="11283" max="11283" width="9.125" style="9" bestFit="1" customWidth="1"/>
    <col min="11284" max="11285" width="9" style="9"/>
    <col min="11286" max="11286" width="4.5" style="9" bestFit="1" customWidth="1"/>
    <col min="11287" max="11287" width="9" style="9"/>
    <col min="11288" max="11288" width="4.5" style="9" bestFit="1" customWidth="1"/>
    <col min="11289" max="11290" width="5.625" style="9" customWidth="1"/>
    <col min="11291" max="11291" width="9" style="9"/>
    <col min="11292" max="11292" width="5.625" style="9" customWidth="1"/>
    <col min="11293" max="11293" width="9" style="9"/>
    <col min="11294" max="11295" width="5.625" style="9" customWidth="1"/>
    <col min="11296" max="11296" width="9" style="9"/>
    <col min="11297" max="11297" width="5.625" style="9" customWidth="1"/>
    <col min="11298" max="11298" width="9" style="9"/>
    <col min="11299" max="11299" width="11.625" style="9" bestFit="1" customWidth="1"/>
    <col min="11300" max="11517" width="9" style="9"/>
    <col min="11518" max="11518" width="14.875" style="9" customWidth="1"/>
    <col min="11519" max="11521" width="3.625" style="9" customWidth="1"/>
    <col min="11522" max="11523" width="12.625" style="9" customWidth="1"/>
    <col min="11524" max="11524" width="6" style="9" customWidth="1"/>
    <col min="11525" max="11525" width="12.625" style="9" customWidth="1"/>
    <col min="11526" max="11526" width="6" style="9" customWidth="1"/>
    <col min="11527" max="11536" width="3.875" style="9" customWidth="1"/>
    <col min="11537" max="11537" width="2.5" style="9" customWidth="1"/>
    <col min="11538" max="11538" width="12.375" style="9" customWidth="1"/>
    <col min="11539" max="11539" width="9.125" style="9" bestFit="1" customWidth="1"/>
    <col min="11540" max="11541" width="9" style="9"/>
    <col min="11542" max="11542" width="4.5" style="9" bestFit="1" customWidth="1"/>
    <col min="11543" max="11543" width="9" style="9"/>
    <col min="11544" max="11544" width="4.5" style="9" bestFit="1" customWidth="1"/>
    <col min="11545" max="11546" width="5.625" style="9" customWidth="1"/>
    <col min="11547" max="11547" width="9" style="9"/>
    <col min="11548" max="11548" width="5.625" style="9" customWidth="1"/>
    <col min="11549" max="11549" width="9" style="9"/>
    <col min="11550" max="11551" width="5.625" style="9" customWidth="1"/>
    <col min="11552" max="11552" width="9" style="9"/>
    <col min="11553" max="11553" width="5.625" style="9" customWidth="1"/>
    <col min="11554" max="11554" width="9" style="9"/>
    <col min="11555" max="11555" width="11.625" style="9" bestFit="1" customWidth="1"/>
    <col min="11556" max="11773" width="9" style="9"/>
    <col min="11774" max="11774" width="14.875" style="9" customWidth="1"/>
    <col min="11775" max="11777" width="3.625" style="9" customWidth="1"/>
    <col min="11778" max="11779" width="12.625" style="9" customWidth="1"/>
    <col min="11780" max="11780" width="6" style="9" customWidth="1"/>
    <col min="11781" max="11781" width="12.625" style="9" customWidth="1"/>
    <col min="11782" max="11782" width="6" style="9" customWidth="1"/>
    <col min="11783" max="11792" width="3.875" style="9" customWidth="1"/>
    <col min="11793" max="11793" width="2.5" style="9" customWidth="1"/>
    <col min="11794" max="11794" width="12.375" style="9" customWidth="1"/>
    <col min="11795" max="11795" width="9.125" style="9" bestFit="1" customWidth="1"/>
    <col min="11796" max="11797" width="9" style="9"/>
    <col min="11798" max="11798" width="4.5" style="9" bestFit="1" customWidth="1"/>
    <col min="11799" max="11799" width="9" style="9"/>
    <col min="11800" max="11800" width="4.5" style="9" bestFit="1" customWidth="1"/>
    <col min="11801" max="11802" width="5.625" style="9" customWidth="1"/>
    <col min="11803" max="11803" width="9" style="9"/>
    <col min="11804" max="11804" width="5.625" style="9" customWidth="1"/>
    <col min="11805" max="11805" width="9" style="9"/>
    <col min="11806" max="11807" width="5.625" style="9" customWidth="1"/>
    <col min="11808" max="11808" width="9" style="9"/>
    <col min="11809" max="11809" width="5.625" style="9" customWidth="1"/>
    <col min="11810" max="11810" width="9" style="9"/>
    <col min="11811" max="11811" width="11.625" style="9" bestFit="1" customWidth="1"/>
    <col min="11812" max="12029" width="9" style="9"/>
    <col min="12030" max="12030" width="14.875" style="9" customWidth="1"/>
    <col min="12031" max="12033" width="3.625" style="9" customWidth="1"/>
    <col min="12034" max="12035" width="12.625" style="9" customWidth="1"/>
    <col min="12036" max="12036" width="6" style="9" customWidth="1"/>
    <col min="12037" max="12037" width="12.625" style="9" customWidth="1"/>
    <col min="12038" max="12038" width="6" style="9" customWidth="1"/>
    <col min="12039" max="12048" width="3.875" style="9" customWidth="1"/>
    <col min="12049" max="12049" width="2.5" style="9" customWidth="1"/>
    <col min="12050" max="12050" width="12.375" style="9" customWidth="1"/>
    <col min="12051" max="12051" width="9.125" style="9" bestFit="1" customWidth="1"/>
    <col min="12052" max="12053" width="9" style="9"/>
    <col min="12054" max="12054" width="4.5" style="9" bestFit="1" customWidth="1"/>
    <col min="12055" max="12055" width="9" style="9"/>
    <col min="12056" max="12056" width="4.5" style="9" bestFit="1" customWidth="1"/>
    <col min="12057" max="12058" width="5.625" style="9" customWidth="1"/>
    <col min="12059" max="12059" width="9" style="9"/>
    <col min="12060" max="12060" width="5.625" style="9" customWidth="1"/>
    <col min="12061" max="12061" width="9" style="9"/>
    <col min="12062" max="12063" width="5.625" style="9" customWidth="1"/>
    <col min="12064" max="12064" width="9" style="9"/>
    <col min="12065" max="12065" width="5.625" style="9" customWidth="1"/>
    <col min="12066" max="12066" width="9" style="9"/>
    <col min="12067" max="12067" width="11.625" style="9" bestFit="1" customWidth="1"/>
    <col min="12068" max="12285" width="9" style="9"/>
    <col min="12286" max="12286" width="14.875" style="9" customWidth="1"/>
    <col min="12287" max="12289" width="3.625" style="9" customWidth="1"/>
    <col min="12290" max="12291" width="12.625" style="9" customWidth="1"/>
    <col min="12292" max="12292" width="6" style="9" customWidth="1"/>
    <col min="12293" max="12293" width="12.625" style="9" customWidth="1"/>
    <col min="12294" max="12294" width="6" style="9" customWidth="1"/>
    <col min="12295" max="12304" width="3.875" style="9" customWidth="1"/>
    <col min="12305" max="12305" width="2.5" style="9" customWidth="1"/>
    <col min="12306" max="12306" width="12.375" style="9" customWidth="1"/>
    <col min="12307" max="12307" width="9.125" style="9" bestFit="1" customWidth="1"/>
    <col min="12308" max="12309" width="9" style="9"/>
    <col min="12310" max="12310" width="4.5" style="9" bestFit="1" customWidth="1"/>
    <col min="12311" max="12311" width="9" style="9"/>
    <col min="12312" max="12312" width="4.5" style="9" bestFit="1" customWidth="1"/>
    <col min="12313" max="12314" width="5.625" style="9" customWidth="1"/>
    <col min="12315" max="12315" width="9" style="9"/>
    <col min="12316" max="12316" width="5.625" style="9" customWidth="1"/>
    <col min="12317" max="12317" width="9" style="9"/>
    <col min="12318" max="12319" width="5.625" style="9" customWidth="1"/>
    <col min="12320" max="12320" width="9" style="9"/>
    <col min="12321" max="12321" width="5.625" style="9" customWidth="1"/>
    <col min="12322" max="12322" width="9" style="9"/>
    <col min="12323" max="12323" width="11.625" style="9" bestFit="1" customWidth="1"/>
    <col min="12324" max="12541" width="9" style="9"/>
    <col min="12542" max="12542" width="14.875" style="9" customWidth="1"/>
    <col min="12543" max="12545" width="3.625" style="9" customWidth="1"/>
    <col min="12546" max="12547" width="12.625" style="9" customWidth="1"/>
    <col min="12548" max="12548" width="6" style="9" customWidth="1"/>
    <col min="12549" max="12549" width="12.625" style="9" customWidth="1"/>
    <col min="12550" max="12550" width="6" style="9" customWidth="1"/>
    <col min="12551" max="12560" width="3.875" style="9" customWidth="1"/>
    <col min="12561" max="12561" width="2.5" style="9" customWidth="1"/>
    <col min="12562" max="12562" width="12.375" style="9" customWidth="1"/>
    <col min="12563" max="12563" width="9.125" style="9" bestFit="1" customWidth="1"/>
    <col min="12564" max="12565" width="9" style="9"/>
    <col min="12566" max="12566" width="4.5" style="9" bestFit="1" customWidth="1"/>
    <col min="12567" max="12567" width="9" style="9"/>
    <col min="12568" max="12568" width="4.5" style="9" bestFit="1" customWidth="1"/>
    <col min="12569" max="12570" width="5.625" style="9" customWidth="1"/>
    <col min="12571" max="12571" width="9" style="9"/>
    <col min="12572" max="12572" width="5.625" style="9" customWidth="1"/>
    <col min="12573" max="12573" width="9" style="9"/>
    <col min="12574" max="12575" width="5.625" style="9" customWidth="1"/>
    <col min="12576" max="12576" width="9" style="9"/>
    <col min="12577" max="12577" width="5.625" style="9" customWidth="1"/>
    <col min="12578" max="12578" width="9" style="9"/>
    <col min="12579" max="12579" width="11.625" style="9" bestFit="1" customWidth="1"/>
    <col min="12580" max="12797" width="9" style="9"/>
    <col min="12798" max="12798" width="14.875" style="9" customWidth="1"/>
    <col min="12799" max="12801" width="3.625" style="9" customWidth="1"/>
    <col min="12802" max="12803" width="12.625" style="9" customWidth="1"/>
    <col min="12804" max="12804" width="6" style="9" customWidth="1"/>
    <col min="12805" max="12805" width="12.625" style="9" customWidth="1"/>
    <col min="12806" max="12806" width="6" style="9" customWidth="1"/>
    <col min="12807" max="12816" width="3.875" style="9" customWidth="1"/>
    <col min="12817" max="12817" width="2.5" style="9" customWidth="1"/>
    <col min="12818" max="12818" width="12.375" style="9" customWidth="1"/>
    <col min="12819" max="12819" width="9.125" style="9" bestFit="1" customWidth="1"/>
    <col min="12820" max="12821" width="9" style="9"/>
    <col min="12822" max="12822" width="4.5" style="9" bestFit="1" customWidth="1"/>
    <col min="12823" max="12823" width="9" style="9"/>
    <col min="12824" max="12824" width="4.5" style="9" bestFit="1" customWidth="1"/>
    <col min="12825" max="12826" width="5.625" style="9" customWidth="1"/>
    <col min="12827" max="12827" width="9" style="9"/>
    <col min="12828" max="12828" width="5.625" style="9" customWidth="1"/>
    <col min="12829" max="12829" width="9" style="9"/>
    <col min="12830" max="12831" width="5.625" style="9" customWidth="1"/>
    <col min="12832" max="12832" width="9" style="9"/>
    <col min="12833" max="12833" width="5.625" style="9" customWidth="1"/>
    <col min="12834" max="12834" width="9" style="9"/>
    <col min="12835" max="12835" width="11.625" style="9" bestFit="1" customWidth="1"/>
    <col min="12836" max="13053" width="9" style="9"/>
    <col min="13054" max="13054" width="14.875" style="9" customWidth="1"/>
    <col min="13055" max="13057" width="3.625" style="9" customWidth="1"/>
    <col min="13058" max="13059" width="12.625" style="9" customWidth="1"/>
    <col min="13060" max="13060" width="6" style="9" customWidth="1"/>
    <col min="13061" max="13061" width="12.625" style="9" customWidth="1"/>
    <col min="13062" max="13062" width="6" style="9" customWidth="1"/>
    <col min="13063" max="13072" width="3.875" style="9" customWidth="1"/>
    <col min="13073" max="13073" width="2.5" style="9" customWidth="1"/>
    <col min="13074" max="13074" width="12.375" style="9" customWidth="1"/>
    <col min="13075" max="13075" width="9.125" style="9" bestFit="1" customWidth="1"/>
    <col min="13076" max="13077" width="9" style="9"/>
    <col min="13078" max="13078" width="4.5" style="9" bestFit="1" customWidth="1"/>
    <col min="13079" max="13079" width="9" style="9"/>
    <col min="13080" max="13080" width="4.5" style="9" bestFit="1" customWidth="1"/>
    <col min="13081" max="13082" width="5.625" style="9" customWidth="1"/>
    <col min="13083" max="13083" width="9" style="9"/>
    <col min="13084" max="13084" width="5.625" style="9" customWidth="1"/>
    <col min="13085" max="13085" width="9" style="9"/>
    <col min="13086" max="13087" width="5.625" style="9" customWidth="1"/>
    <col min="13088" max="13088" width="9" style="9"/>
    <col min="13089" max="13089" width="5.625" style="9" customWidth="1"/>
    <col min="13090" max="13090" width="9" style="9"/>
    <col min="13091" max="13091" width="11.625" style="9" bestFit="1" customWidth="1"/>
    <col min="13092" max="13309" width="9" style="9"/>
    <col min="13310" max="13310" width="14.875" style="9" customWidth="1"/>
    <col min="13311" max="13313" width="3.625" style="9" customWidth="1"/>
    <col min="13314" max="13315" width="12.625" style="9" customWidth="1"/>
    <col min="13316" max="13316" width="6" style="9" customWidth="1"/>
    <col min="13317" max="13317" width="12.625" style="9" customWidth="1"/>
    <col min="13318" max="13318" width="6" style="9" customWidth="1"/>
    <col min="13319" max="13328" width="3.875" style="9" customWidth="1"/>
    <col min="13329" max="13329" width="2.5" style="9" customWidth="1"/>
    <col min="13330" max="13330" width="12.375" style="9" customWidth="1"/>
    <col min="13331" max="13331" width="9.125" style="9" bestFit="1" customWidth="1"/>
    <col min="13332" max="13333" width="9" style="9"/>
    <col min="13334" max="13334" width="4.5" style="9" bestFit="1" customWidth="1"/>
    <col min="13335" max="13335" width="9" style="9"/>
    <col min="13336" max="13336" width="4.5" style="9" bestFit="1" customWidth="1"/>
    <col min="13337" max="13338" width="5.625" style="9" customWidth="1"/>
    <col min="13339" max="13339" width="9" style="9"/>
    <col min="13340" max="13340" width="5.625" style="9" customWidth="1"/>
    <col min="13341" max="13341" width="9" style="9"/>
    <col min="13342" max="13343" width="5.625" style="9" customWidth="1"/>
    <col min="13344" max="13344" width="9" style="9"/>
    <col min="13345" max="13345" width="5.625" style="9" customWidth="1"/>
    <col min="13346" max="13346" width="9" style="9"/>
    <col min="13347" max="13347" width="11.625" style="9" bestFit="1" customWidth="1"/>
    <col min="13348" max="13565" width="9" style="9"/>
    <col min="13566" max="13566" width="14.875" style="9" customWidth="1"/>
    <col min="13567" max="13569" width="3.625" style="9" customWidth="1"/>
    <col min="13570" max="13571" width="12.625" style="9" customWidth="1"/>
    <col min="13572" max="13572" width="6" style="9" customWidth="1"/>
    <col min="13573" max="13573" width="12.625" style="9" customWidth="1"/>
    <col min="13574" max="13574" width="6" style="9" customWidth="1"/>
    <col min="13575" max="13584" width="3.875" style="9" customWidth="1"/>
    <col min="13585" max="13585" width="2.5" style="9" customWidth="1"/>
    <col min="13586" max="13586" width="12.375" style="9" customWidth="1"/>
    <col min="13587" max="13587" width="9.125" style="9" bestFit="1" customWidth="1"/>
    <col min="13588" max="13589" width="9" style="9"/>
    <col min="13590" max="13590" width="4.5" style="9" bestFit="1" customWidth="1"/>
    <col min="13591" max="13591" width="9" style="9"/>
    <col min="13592" max="13592" width="4.5" style="9" bestFit="1" customWidth="1"/>
    <col min="13593" max="13594" width="5.625" style="9" customWidth="1"/>
    <col min="13595" max="13595" width="9" style="9"/>
    <col min="13596" max="13596" width="5.625" style="9" customWidth="1"/>
    <col min="13597" max="13597" width="9" style="9"/>
    <col min="13598" max="13599" width="5.625" style="9" customWidth="1"/>
    <col min="13600" max="13600" width="9" style="9"/>
    <col min="13601" max="13601" width="5.625" style="9" customWidth="1"/>
    <col min="13602" max="13602" width="9" style="9"/>
    <col min="13603" max="13603" width="11.625" style="9" bestFit="1" customWidth="1"/>
    <col min="13604" max="13821" width="9" style="9"/>
    <col min="13822" max="13822" width="14.875" style="9" customWidth="1"/>
    <col min="13823" max="13825" width="3.625" style="9" customWidth="1"/>
    <col min="13826" max="13827" width="12.625" style="9" customWidth="1"/>
    <col min="13828" max="13828" width="6" style="9" customWidth="1"/>
    <col min="13829" max="13829" width="12.625" style="9" customWidth="1"/>
    <col min="13830" max="13830" width="6" style="9" customWidth="1"/>
    <col min="13831" max="13840" width="3.875" style="9" customWidth="1"/>
    <col min="13841" max="13841" width="2.5" style="9" customWidth="1"/>
    <col min="13842" max="13842" width="12.375" style="9" customWidth="1"/>
    <col min="13843" max="13843" width="9.125" style="9" bestFit="1" customWidth="1"/>
    <col min="13844" max="13845" width="9" style="9"/>
    <col min="13846" max="13846" width="4.5" style="9" bestFit="1" customWidth="1"/>
    <col min="13847" max="13847" width="9" style="9"/>
    <col min="13848" max="13848" width="4.5" style="9" bestFit="1" customWidth="1"/>
    <col min="13849" max="13850" width="5.625" style="9" customWidth="1"/>
    <col min="13851" max="13851" width="9" style="9"/>
    <col min="13852" max="13852" width="5.625" style="9" customWidth="1"/>
    <col min="13853" max="13853" width="9" style="9"/>
    <col min="13854" max="13855" width="5.625" style="9" customWidth="1"/>
    <col min="13856" max="13856" width="9" style="9"/>
    <col min="13857" max="13857" width="5.625" style="9" customWidth="1"/>
    <col min="13858" max="13858" width="9" style="9"/>
    <col min="13859" max="13859" width="11.625" style="9" bestFit="1" customWidth="1"/>
    <col min="13860" max="14077" width="9" style="9"/>
    <col min="14078" max="14078" width="14.875" style="9" customWidth="1"/>
    <col min="14079" max="14081" width="3.625" style="9" customWidth="1"/>
    <col min="14082" max="14083" width="12.625" style="9" customWidth="1"/>
    <col min="14084" max="14084" width="6" style="9" customWidth="1"/>
    <col min="14085" max="14085" width="12.625" style="9" customWidth="1"/>
    <col min="14086" max="14086" width="6" style="9" customWidth="1"/>
    <col min="14087" max="14096" width="3.875" style="9" customWidth="1"/>
    <col min="14097" max="14097" width="2.5" style="9" customWidth="1"/>
    <col min="14098" max="14098" width="12.375" style="9" customWidth="1"/>
    <col min="14099" max="14099" width="9.125" style="9" bestFit="1" customWidth="1"/>
    <col min="14100" max="14101" width="9" style="9"/>
    <col min="14102" max="14102" width="4.5" style="9" bestFit="1" customWidth="1"/>
    <col min="14103" max="14103" width="9" style="9"/>
    <col min="14104" max="14104" width="4.5" style="9" bestFit="1" customWidth="1"/>
    <col min="14105" max="14106" width="5.625" style="9" customWidth="1"/>
    <col min="14107" max="14107" width="9" style="9"/>
    <col min="14108" max="14108" width="5.625" style="9" customWidth="1"/>
    <col min="14109" max="14109" width="9" style="9"/>
    <col min="14110" max="14111" width="5.625" style="9" customWidth="1"/>
    <col min="14112" max="14112" width="9" style="9"/>
    <col min="14113" max="14113" width="5.625" style="9" customWidth="1"/>
    <col min="14114" max="14114" width="9" style="9"/>
    <col min="14115" max="14115" width="11.625" style="9" bestFit="1" customWidth="1"/>
    <col min="14116" max="14333" width="9" style="9"/>
    <col min="14334" max="14334" width="14.875" style="9" customWidth="1"/>
    <col min="14335" max="14337" width="3.625" style="9" customWidth="1"/>
    <col min="14338" max="14339" width="12.625" style="9" customWidth="1"/>
    <col min="14340" max="14340" width="6" style="9" customWidth="1"/>
    <col min="14341" max="14341" width="12.625" style="9" customWidth="1"/>
    <col min="14342" max="14342" width="6" style="9" customWidth="1"/>
    <col min="14343" max="14352" width="3.875" style="9" customWidth="1"/>
    <col min="14353" max="14353" width="2.5" style="9" customWidth="1"/>
    <col min="14354" max="14354" width="12.375" style="9" customWidth="1"/>
    <col min="14355" max="14355" width="9.125" style="9" bestFit="1" customWidth="1"/>
    <col min="14356" max="14357" width="9" style="9"/>
    <col min="14358" max="14358" width="4.5" style="9" bestFit="1" customWidth="1"/>
    <col min="14359" max="14359" width="9" style="9"/>
    <col min="14360" max="14360" width="4.5" style="9" bestFit="1" customWidth="1"/>
    <col min="14361" max="14362" width="5.625" style="9" customWidth="1"/>
    <col min="14363" max="14363" width="9" style="9"/>
    <col min="14364" max="14364" width="5.625" style="9" customWidth="1"/>
    <col min="14365" max="14365" width="9" style="9"/>
    <col min="14366" max="14367" width="5.625" style="9" customWidth="1"/>
    <col min="14368" max="14368" width="9" style="9"/>
    <col min="14369" max="14369" width="5.625" style="9" customWidth="1"/>
    <col min="14370" max="14370" width="9" style="9"/>
    <col min="14371" max="14371" width="11.625" style="9" bestFit="1" customWidth="1"/>
    <col min="14372" max="14589" width="9" style="9"/>
    <col min="14590" max="14590" width="14.875" style="9" customWidth="1"/>
    <col min="14591" max="14593" width="3.625" style="9" customWidth="1"/>
    <col min="14594" max="14595" width="12.625" style="9" customWidth="1"/>
    <col min="14596" max="14596" width="6" style="9" customWidth="1"/>
    <col min="14597" max="14597" width="12.625" style="9" customWidth="1"/>
    <col min="14598" max="14598" width="6" style="9" customWidth="1"/>
    <col min="14599" max="14608" width="3.875" style="9" customWidth="1"/>
    <col min="14609" max="14609" width="2.5" style="9" customWidth="1"/>
    <col min="14610" max="14610" width="12.375" style="9" customWidth="1"/>
    <col min="14611" max="14611" width="9.125" style="9" bestFit="1" customWidth="1"/>
    <col min="14612" max="14613" width="9" style="9"/>
    <col min="14614" max="14614" width="4.5" style="9" bestFit="1" customWidth="1"/>
    <col min="14615" max="14615" width="9" style="9"/>
    <col min="14616" max="14616" width="4.5" style="9" bestFit="1" customWidth="1"/>
    <col min="14617" max="14618" width="5.625" style="9" customWidth="1"/>
    <col min="14619" max="14619" width="9" style="9"/>
    <col min="14620" max="14620" width="5.625" style="9" customWidth="1"/>
    <col min="14621" max="14621" width="9" style="9"/>
    <col min="14622" max="14623" width="5.625" style="9" customWidth="1"/>
    <col min="14624" max="14624" width="9" style="9"/>
    <col min="14625" max="14625" width="5.625" style="9" customWidth="1"/>
    <col min="14626" max="14626" width="9" style="9"/>
    <col min="14627" max="14627" width="11.625" style="9" bestFit="1" customWidth="1"/>
    <col min="14628" max="14845" width="9" style="9"/>
    <col min="14846" max="14846" width="14.875" style="9" customWidth="1"/>
    <col min="14847" max="14849" width="3.625" style="9" customWidth="1"/>
    <col min="14850" max="14851" width="12.625" style="9" customWidth="1"/>
    <col min="14852" max="14852" width="6" style="9" customWidth="1"/>
    <col min="14853" max="14853" width="12.625" style="9" customWidth="1"/>
    <col min="14854" max="14854" width="6" style="9" customWidth="1"/>
    <col min="14855" max="14864" width="3.875" style="9" customWidth="1"/>
    <col min="14865" max="14865" width="2.5" style="9" customWidth="1"/>
    <col min="14866" max="14866" width="12.375" style="9" customWidth="1"/>
    <col min="14867" max="14867" width="9.125" style="9" bestFit="1" customWidth="1"/>
    <col min="14868" max="14869" width="9" style="9"/>
    <col min="14870" max="14870" width="4.5" style="9" bestFit="1" customWidth="1"/>
    <col min="14871" max="14871" width="9" style="9"/>
    <col min="14872" max="14872" width="4.5" style="9" bestFit="1" customWidth="1"/>
    <col min="14873" max="14874" width="5.625" style="9" customWidth="1"/>
    <col min="14875" max="14875" width="9" style="9"/>
    <col min="14876" max="14876" width="5.625" style="9" customWidth="1"/>
    <col min="14877" max="14877" width="9" style="9"/>
    <col min="14878" max="14879" width="5.625" style="9" customWidth="1"/>
    <col min="14880" max="14880" width="9" style="9"/>
    <col min="14881" max="14881" width="5.625" style="9" customWidth="1"/>
    <col min="14882" max="14882" width="9" style="9"/>
    <col min="14883" max="14883" width="11.625" style="9" bestFit="1" customWidth="1"/>
    <col min="14884" max="15101" width="9" style="9"/>
    <col min="15102" max="15102" width="14.875" style="9" customWidth="1"/>
    <col min="15103" max="15105" width="3.625" style="9" customWidth="1"/>
    <col min="15106" max="15107" width="12.625" style="9" customWidth="1"/>
    <col min="15108" max="15108" width="6" style="9" customWidth="1"/>
    <col min="15109" max="15109" width="12.625" style="9" customWidth="1"/>
    <col min="15110" max="15110" width="6" style="9" customWidth="1"/>
    <col min="15111" max="15120" width="3.875" style="9" customWidth="1"/>
    <col min="15121" max="15121" width="2.5" style="9" customWidth="1"/>
    <col min="15122" max="15122" width="12.375" style="9" customWidth="1"/>
    <col min="15123" max="15123" width="9.125" style="9" bestFit="1" customWidth="1"/>
    <col min="15124" max="15125" width="9" style="9"/>
    <col min="15126" max="15126" width="4.5" style="9" bestFit="1" customWidth="1"/>
    <col min="15127" max="15127" width="9" style="9"/>
    <col min="15128" max="15128" width="4.5" style="9" bestFit="1" customWidth="1"/>
    <col min="15129" max="15130" width="5.625" style="9" customWidth="1"/>
    <col min="15131" max="15131" width="9" style="9"/>
    <col min="15132" max="15132" width="5.625" style="9" customWidth="1"/>
    <col min="15133" max="15133" width="9" style="9"/>
    <col min="15134" max="15135" width="5.625" style="9" customWidth="1"/>
    <col min="15136" max="15136" width="9" style="9"/>
    <col min="15137" max="15137" width="5.625" style="9" customWidth="1"/>
    <col min="15138" max="15138" width="9" style="9"/>
    <col min="15139" max="15139" width="11.625" style="9" bestFit="1" customWidth="1"/>
    <col min="15140" max="15357" width="9" style="9"/>
    <col min="15358" max="15358" width="14.875" style="9" customWidth="1"/>
    <col min="15359" max="15361" width="3.625" style="9" customWidth="1"/>
    <col min="15362" max="15363" width="12.625" style="9" customWidth="1"/>
    <col min="15364" max="15364" width="6" style="9" customWidth="1"/>
    <col min="15365" max="15365" width="12.625" style="9" customWidth="1"/>
    <col min="15366" max="15366" width="6" style="9" customWidth="1"/>
    <col min="15367" max="15376" width="3.875" style="9" customWidth="1"/>
    <col min="15377" max="15377" width="2.5" style="9" customWidth="1"/>
    <col min="15378" max="15378" width="12.375" style="9" customWidth="1"/>
    <col min="15379" max="15379" width="9.125" style="9" bestFit="1" customWidth="1"/>
    <col min="15380" max="15381" width="9" style="9"/>
    <col min="15382" max="15382" width="4.5" style="9" bestFit="1" customWidth="1"/>
    <col min="15383" max="15383" width="9" style="9"/>
    <col min="15384" max="15384" width="4.5" style="9" bestFit="1" customWidth="1"/>
    <col min="15385" max="15386" width="5.625" style="9" customWidth="1"/>
    <col min="15387" max="15387" width="9" style="9"/>
    <col min="15388" max="15388" width="5.625" style="9" customWidth="1"/>
    <col min="15389" max="15389" width="9" style="9"/>
    <col min="15390" max="15391" width="5.625" style="9" customWidth="1"/>
    <col min="15392" max="15392" width="9" style="9"/>
    <col min="15393" max="15393" width="5.625" style="9" customWidth="1"/>
    <col min="15394" max="15394" width="9" style="9"/>
    <col min="15395" max="15395" width="11.625" style="9" bestFit="1" customWidth="1"/>
    <col min="15396" max="15613" width="9" style="9"/>
    <col min="15614" max="15614" width="14.875" style="9" customWidth="1"/>
    <col min="15615" max="15617" width="3.625" style="9" customWidth="1"/>
    <col min="15618" max="15619" width="12.625" style="9" customWidth="1"/>
    <col min="15620" max="15620" width="6" style="9" customWidth="1"/>
    <col min="15621" max="15621" width="12.625" style="9" customWidth="1"/>
    <col min="15622" max="15622" width="6" style="9" customWidth="1"/>
    <col min="15623" max="15632" width="3.875" style="9" customWidth="1"/>
    <col min="15633" max="15633" width="2.5" style="9" customWidth="1"/>
    <col min="15634" max="15634" width="12.375" style="9" customWidth="1"/>
    <col min="15635" max="15635" width="9.125" style="9" bestFit="1" customWidth="1"/>
    <col min="15636" max="15637" width="9" style="9"/>
    <col min="15638" max="15638" width="4.5" style="9" bestFit="1" customWidth="1"/>
    <col min="15639" max="15639" width="9" style="9"/>
    <col min="15640" max="15640" width="4.5" style="9" bestFit="1" customWidth="1"/>
    <col min="15641" max="15642" width="5.625" style="9" customWidth="1"/>
    <col min="15643" max="15643" width="9" style="9"/>
    <col min="15644" max="15644" width="5.625" style="9" customWidth="1"/>
    <col min="15645" max="15645" width="9" style="9"/>
    <col min="15646" max="15647" width="5.625" style="9" customWidth="1"/>
    <col min="15648" max="15648" width="9" style="9"/>
    <col min="15649" max="15649" width="5.625" style="9" customWidth="1"/>
    <col min="15650" max="15650" width="9" style="9"/>
    <col min="15651" max="15651" width="11.625" style="9" bestFit="1" customWidth="1"/>
    <col min="15652" max="15869" width="9" style="9"/>
    <col min="15870" max="15870" width="14.875" style="9" customWidth="1"/>
    <col min="15871" max="15873" width="3.625" style="9" customWidth="1"/>
    <col min="15874" max="15875" width="12.625" style="9" customWidth="1"/>
    <col min="15876" max="15876" width="6" style="9" customWidth="1"/>
    <col min="15877" max="15877" width="12.625" style="9" customWidth="1"/>
    <col min="15878" max="15878" width="6" style="9" customWidth="1"/>
    <col min="15879" max="15888" width="3.875" style="9" customWidth="1"/>
    <col min="15889" max="15889" width="2.5" style="9" customWidth="1"/>
    <col min="15890" max="15890" width="12.375" style="9" customWidth="1"/>
    <col min="15891" max="15891" width="9.125" style="9" bestFit="1" customWidth="1"/>
    <col min="15892" max="15893" width="9" style="9"/>
    <col min="15894" max="15894" width="4.5" style="9" bestFit="1" customWidth="1"/>
    <col min="15895" max="15895" width="9" style="9"/>
    <col min="15896" max="15896" width="4.5" style="9" bestFit="1" customWidth="1"/>
    <col min="15897" max="15898" width="5.625" style="9" customWidth="1"/>
    <col min="15899" max="15899" width="9" style="9"/>
    <col min="15900" max="15900" width="5.625" style="9" customWidth="1"/>
    <col min="15901" max="15901" width="9" style="9"/>
    <col min="15902" max="15903" width="5.625" style="9" customWidth="1"/>
    <col min="15904" max="15904" width="9" style="9"/>
    <col min="15905" max="15905" width="5.625" style="9" customWidth="1"/>
    <col min="15906" max="15906" width="9" style="9"/>
    <col min="15907" max="15907" width="11.625" style="9" bestFit="1" customWidth="1"/>
    <col min="15908" max="16125" width="9" style="9"/>
    <col min="16126" max="16126" width="14.875" style="9" customWidth="1"/>
    <col min="16127" max="16129" width="3.625" style="9" customWidth="1"/>
    <col min="16130" max="16131" width="12.625" style="9" customWidth="1"/>
    <col min="16132" max="16132" width="6" style="9" customWidth="1"/>
    <col min="16133" max="16133" width="12.625" style="9" customWidth="1"/>
    <col min="16134" max="16134" width="6" style="9" customWidth="1"/>
    <col min="16135" max="16144" width="3.875" style="9" customWidth="1"/>
    <col min="16145" max="16145" width="2.5" style="9" customWidth="1"/>
    <col min="16146" max="16146" width="12.375" style="9" customWidth="1"/>
    <col min="16147" max="16147" width="9.125" style="9" bestFit="1" customWidth="1"/>
    <col min="16148" max="16149" width="9" style="9"/>
    <col min="16150" max="16150" width="4.5" style="9" bestFit="1" customWidth="1"/>
    <col min="16151" max="16151" width="9" style="9"/>
    <col min="16152" max="16152" width="4.5" style="9" bestFit="1" customWidth="1"/>
    <col min="16153" max="16154" width="5.625" style="9" customWidth="1"/>
    <col min="16155" max="16155" width="9" style="9"/>
    <col min="16156" max="16156" width="5.625" style="9" customWidth="1"/>
    <col min="16157" max="16157" width="9" style="9"/>
    <col min="16158" max="16159" width="5.625" style="9" customWidth="1"/>
    <col min="16160" max="16160" width="9" style="9"/>
    <col min="16161" max="16161" width="5.625" style="9" customWidth="1"/>
    <col min="16162" max="16162" width="9" style="9"/>
    <col min="16163" max="16163" width="11.625" style="9" bestFit="1" customWidth="1"/>
    <col min="16164" max="16384" width="9" style="9"/>
  </cols>
  <sheetData>
    <row r="1" spans="1:23" ht="15.75" customHeight="1">
      <c r="A1" s="7"/>
      <c r="B1" s="8"/>
      <c r="C1" s="8"/>
      <c r="D1" s="8"/>
      <c r="E1" s="8"/>
      <c r="F1" s="8"/>
      <c r="G1" s="8"/>
      <c r="H1" s="8"/>
      <c r="I1" s="8"/>
      <c r="J1" s="8"/>
      <c r="K1" s="7"/>
      <c r="L1" s="23"/>
      <c r="M1" s="23"/>
      <c r="N1" s="23"/>
      <c r="O1" s="23"/>
      <c r="P1" s="126" t="s">
        <v>13</v>
      </c>
      <c r="Q1" s="126"/>
      <c r="R1" s="126"/>
      <c r="S1" s="126"/>
      <c r="T1" s="8">
        <v>14</v>
      </c>
      <c r="U1" s="13"/>
    </row>
    <row r="2" spans="1:23" ht="15.75" customHeight="1">
      <c r="A2" s="7"/>
      <c r="B2" s="127" t="s">
        <v>150</v>
      </c>
      <c r="C2" s="127"/>
      <c r="D2" s="127"/>
      <c r="E2" s="127"/>
      <c r="F2" s="127"/>
      <c r="G2" s="127" t="s">
        <v>179</v>
      </c>
      <c r="H2" s="127"/>
      <c r="I2" s="127"/>
      <c r="J2" s="127"/>
      <c r="K2" s="127"/>
      <c r="L2" s="127"/>
      <c r="M2" s="127"/>
      <c r="N2" s="127"/>
      <c r="O2" s="127"/>
      <c r="P2" s="128" t="s">
        <v>14</v>
      </c>
      <c r="Q2" s="128"/>
      <c r="R2" s="128"/>
      <c r="S2" s="128"/>
      <c r="T2" s="8">
        <v>5</v>
      </c>
      <c r="U2" s="12"/>
    </row>
    <row r="3" spans="1:23" ht="14.25" customHeight="1">
      <c r="A3" s="8"/>
      <c r="B3" s="129" t="s">
        <v>15</v>
      </c>
      <c r="C3" s="129" t="s">
        <v>16</v>
      </c>
      <c r="D3" s="129" t="s">
        <v>17</v>
      </c>
      <c r="E3" s="32"/>
      <c r="F3" s="132" t="s">
        <v>18</v>
      </c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4"/>
      <c r="S3" s="114" t="s">
        <v>19</v>
      </c>
      <c r="T3" s="115"/>
      <c r="U3" s="12"/>
    </row>
    <row r="4" spans="1:23" ht="14.25" customHeight="1">
      <c r="A4" s="7"/>
      <c r="B4" s="130"/>
      <c r="C4" s="130"/>
      <c r="D4" s="130"/>
      <c r="E4" s="28"/>
      <c r="F4" s="123" t="s">
        <v>20</v>
      </c>
      <c r="G4" s="123" t="s">
        <v>21</v>
      </c>
      <c r="H4" s="129" t="s">
        <v>22</v>
      </c>
      <c r="I4" s="123" t="s">
        <v>21</v>
      </c>
      <c r="J4" s="129" t="s">
        <v>22</v>
      </c>
      <c r="K4" s="132" t="s">
        <v>23</v>
      </c>
      <c r="L4" s="133"/>
      <c r="M4" s="133"/>
      <c r="N4" s="133"/>
      <c r="O4" s="133"/>
      <c r="P4" s="133"/>
      <c r="Q4" s="133"/>
      <c r="R4" s="134"/>
      <c r="S4" s="116"/>
      <c r="T4" s="117"/>
      <c r="U4" s="12"/>
    </row>
    <row r="5" spans="1:23" ht="14.25" customHeight="1">
      <c r="A5" s="8"/>
      <c r="B5" s="130"/>
      <c r="C5" s="130"/>
      <c r="D5" s="130"/>
      <c r="E5" s="28"/>
      <c r="F5" s="124"/>
      <c r="G5" s="124"/>
      <c r="H5" s="130"/>
      <c r="I5" s="124"/>
      <c r="J5" s="130"/>
      <c r="K5" s="129" t="s">
        <v>116</v>
      </c>
      <c r="L5" s="129" t="s">
        <v>117</v>
      </c>
      <c r="M5" s="129" t="s">
        <v>118</v>
      </c>
      <c r="N5" s="129" t="s">
        <v>24</v>
      </c>
      <c r="O5" s="129" t="s">
        <v>25</v>
      </c>
      <c r="P5" s="135" t="s">
        <v>26</v>
      </c>
      <c r="Q5" s="135" t="s">
        <v>27</v>
      </c>
      <c r="R5" s="129" t="s">
        <v>28</v>
      </c>
      <c r="S5" s="116"/>
      <c r="T5" s="117"/>
      <c r="U5" s="12"/>
    </row>
    <row r="6" spans="1:23" ht="14.25" customHeight="1">
      <c r="A6" s="8" t="s">
        <v>152</v>
      </c>
      <c r="B6" s="130"/>
      <c r="C6" s="130"/>
      <c r="D6" s="130"/>
      <c r="E6" s="28"/>
      <c r="F6" s="124"/>
      <c r="G6" s="124"/>
      <c r="H6" s="130"/>
      <c r="I6" s="124"/>
      <c r="J6" s="130"/>
      <c r="K6" s="130"/>
      <c r="L6" s="130"/>
      <c r="M6" s="130"/>
      <c r="N6" s="130"/>
      <c r="O6" s="130"/>
      <c r="P6" s="136"/>
      <c r="Q6" s="136"/>
      <c r="R6" s="130"/>
      <c r="S6" s="116"/>
      <c r="T6" s="117"/>
      <c r="U6" s="12"/>
    </row>
    <row r="7" spans="1:23" ht="14.25" customHeight="1">
      <c r="A7" s="8" t="s">
        <v>153</v>
      </c>
      <c r="B7" s="131"/>
      <c r="C7" s="131"/>
      <c r="D7" s="131"/>
      <c r="E7" s="29"/>
      <c r="F7" s="125"/>
      <c r="G7" s="125"/>
      <c r="H7" s="131"/>
      <c r="I7" s="125"/>
      <c r="J7" s="131"/>
      <c r="K7" s="131"/>
      <c r="L7" s="131"/>
      <c r="M7" s="131"/>
      <c r="N7" s="131"/>
      <c r="O7" s="131"/>
      <c r="P7" s="137"/>
      <c r="Q7" s="137"/>
      <c r="R7" s="131"/>
      <c r="S7" s="118"/>
      <c r="T7" s="119"/>
      <c r="U7" s="12"/>
    </row>
    <row r="8" spans="1:23" ht="14.25" customHeight="1">
      <c r="A8" s="7"/>
      <c r="B8" s="96">
        <v>45712</v>
      </c>
      <c r="C8" s="99" t="s">
        <v>29</v>
      </c>
      <c r="D8" s="99" t="s">
        <v>30</v>
      </c>
      <c r="E8" s="37">
        <v>1</v>
      </c>
      <c r="F8" s="102" t="s">
        <v>61</v>
      </c>
      <c r="G8" s="15" t="s">
        <v>61</v>
      </c>
      <c r="H8" s="15" t="s">
        <v>157</v>
      </c>
      <c r="I8" s="14" t="s">
        <v>108</v>
      </c>
      <c r="J8" s="20" t="s">
        <v>108</v>
      </c>
      <c r="K8" s="105">
        <v>3.0374999999999996</v>
      </c>
      <c r="L8" s="105">
        <v>0</v>
      </c>
      <c r="M8" s="105">
        <v>0</v>
      </c>
      <c r="N8" s="108">
        <v>0</v>
      </c>
      <c r="O8" s="105">
        <v>0</v>
      </c>
      <c r="P8" s="105">
        <v>0</v>
      </c>
      <c r="Q8" s="105">
        <v>0</v>
      </c>
      <c r="R8" s="111">
        <v>212.62499999999997</v>
      </c>
      <c r="S8" s="114" t="s">
        <v>108</v>
      </c>
      <c r="T8" s="115"/>
      <c r="U8" s="12"/>
      <c r="V8" s="95"/>
      <c r="W8" s="95"/>
    </row>
    <row r="9" spans="1:23" ht="14.25" customHeight="1">
      <c r="A9" s="7"/>
      <c r="B9" s="97"/>
      <c r="C9" s="100"/>
      <c r="D9" s="100"/>
      <c r="E9" s="30">
        <v>2</v>
      </c>
      <c r="F9" s="103"/>
      <c r="G9" s="16" t="s">
        <v>108</v>
      </c>
      <c r="H9" s="16" t="s">
        <v>108</v>
      </c>
      <c r="I9" s="17" t="s">
        <v>108</v>
      </c>
      <c r="J9" s="21" t="s">
        <v>108</v>
      </c>
      <c r="K9" s="106"/>
      <c r="L9" s="106"/>
      <c r="M9" s="106"/>
      <c r="N9" s="109"/>
      <c r="O9" s="106"/>
      <c r="P9" s="106"/>
      <c r="Q9" s="106"/>
      <c r="R9" s="112"/>
      <c r="S9" s="116"/>
      <c r="T9" s="117"/>
      <c r="U9" s="12"/>
      <c r="V9" s="95"/>
      <c r="W9" s="95"/>
    </row>
    <row r="10" spans="1:23" ht="14.25" customHeight="1">
      <c r="A10" s="7"/>
      <c r="B10" s="97"/>
      <c r="C10" s="100"/>
      <c r="D10" s="100"/>
      <c r="E10" s="30">
        <v>3</v>
      </c>
      <c r="F10" s="104"/>
      <c r="G10" s="18" t="s">
        <v>108</v>
      </c>
      <c r="H10" s="18" t="s">
        <v>108</v>
      </c>
      <c r="I10" s="19" t="s">
        <v>108</v>
      </c>
      <c r="J10" s="22" t="s">
        <v>108</v>
      </c>
      <c r="K10" s="106"/>
      <c r="L10" s="106"/>
      <c r="M10" s="106"/>
      <c r="N10" s="109"/>
      <c r="O10" s="106"/>
      <c r="P10" s="106"/>
      <c r="Q10" s="106"/>
      <c r="R10" s="112"/>
      <c r="S10" s="116"/>
      <c r="T10" s="117"/>
      <c r="U10" s="12"/>
      <c r="V10" s="95"/>
      <c r="W10" s="95"/>
    </row>
    <row r="11" spans="1:23" ht="14.25" customHeight="1">
      <c r="A11" s="7"/>
      <c r="B11" s="97"/>
      <c r="C11" s="100"/>
      <c r="D11" s="100"/>
      <c r="E11" s="30">
        <v>1</v>
      </c>
      <c r="F11" s="120" t="s">
        <v>180</v>
      </c>
      <c r="G11" s="15" t="s">
        <v>102</v>
      </c>
      <c r="H11" s="15" t="s">
        <v>66</v>
      </c>
      <c r="I11" s="14" t="s">
        <v>108</v>
      </c>
      <c r="J11" s="20" t="s">
        <v>108</v>
      </c>
      <c r="K11" s="106"/>
      <c r="L11" s="106"/>
      <c r="M11" s="106"/>
      <c r="N11" s="109"/>
      <c r="O11" s="106"/>
      <c r="P11" s="106"/>
      <c r="Q11" s="106"/>
      <c r="R11" s="112"/>
      <c r="S11" s="116"/>
      <c r="T11" s="117"/>
      <c r="U11" s="13"/>
      <c r="V11" s="95"/>
      <c r="W11" s="95"/>
    </row>
    <row r="12" spans="1:23" ht="14.25" customHeight="1">
      <c r="A12" s="7"/>
      <c r="B12" s="97"/>
      <c r="C12" s="100"/>
      <c r="D12" s="100"/>
      <c r="E12" s="30">
        <v>2</v>
      </c>
      <c r="F12" s="121"/>
      <c r="G12" s="16" t="s">
        <v>108</v>
      </c>
      <c r="H12" s="16" t="s">
        <v>108</v>
      </c>
      <c r="I12" s="17" t="s">
        <v>108</v>
      </c>
      <c r="J12" s="21" t="s">
        <v>108</v>
      </c>
      <c r="K12" s="106"/>
      <c r="L12" s="106"/>
      <c r="M12" s="106"/>
      <c r="N12" s="109"/>
      <c r="O12" s="106"/>
      <c r="P12" s="106"/>
      <c r="Q12" s="106"/>
      <c r="R12" s="112"/>
      <c r="S12" s="116"/>
      <c r="T12" s="117"/>
      <c r="U12" s="13"/>
      <c r="V12" s="95"/>
      <c r="W12" s="95"/>
    </row>
    <row r="13" spans="1:23" ht="14.25" customHeight="1">
      <c r="A13" s="7"/>
      <c r="B13" s="97"/>
      <c r="C13" s="100"/>
      <c r="D13" s="101"/>
      <c r="E13" s="31">
        <v>3</v>
      </c>
      <c r="F13" s="122"/>
      <c r="G13" s="18" t="s">
        <v>108</v>
      </c>
      <c r="H13" s="18" t="s">
        <v>108</v>
      </c>
      <c r="I13" s="19" t="s">
        <v>108</v>
      </c>
      <c r="J13" s="22" t="s">
        <v>108</v>
      </c>
      <c r="K13" s="107"/>
      <c r="L13" s="107"/>
      <c r="M13" s="107"/>
      <c r="N13" s="110"/>
      <c r="O13" s="107"/>
      <c r="P13" s="107"/>
      <c r="Q13" s="107"/>
      <c r="R13" s="113"/>
      <c r="S13" s="118"/>
      <c r="T13" s="119"/>
      <c r="U13" s="13"/>
      <c r="V13" s="95"/>
      <c r="W13" s="95"/>
    </row>
    <row r="14" spans="1:23" ht="14.25" customHeight="1">
      <c r="A14" s="7"/>
      <c r="B14" s="97"/>
      <c r="C14" s="100"/>
      <c r="D14" s="99" t="s">
        <v>31</v>
      </c>
      <c r="E14" s="37">
        <v>1</v>
      </c>
      <c r="F14" s="102" t="s">
        <v>181</v>
      </c>
      <c r="G14" s="15" t="s">
        <v>62</v>
      </c>
      <c r="H14" s="15">
        <v>3</v>
      </c>
      <c r="I14" s="14" t="s">
        <v>200</v>
      </c>
      <c r="J14" s="20" t="s">
        <v>194</v>
      </c>
      <c r="K14" s="105">
        <v>0.4285714285714286</v>
      </c>
      <c r="L14" s="105">
        <v>0.71428571428571441</v>
      </c>
      <c r="M14" s="105">
        <v>0</v>
      </c>
      <c r="N14" s="108">
        <v>0.38</v>
      </c>
      <c r="O14" s="105">
        <v>0.50600000000000001</v>
      </c>
      <c r="P14" s="105">
        <v>0</v>
      </c>
      <c r="Q14" s="105">
        <v>0</v>
      </c>
      <c r="R14" s="111">
        <v>123.43142857142858</v>
      </c>
      <c r="S14" s="114" t="s">
        <v>164</v>
      </c>
      <c r="T14" s="115"/>
      <c r="U14" s="13"/>
      <c r="V14" s="95"/>
      <c r="W14" s="95"/>
    </row>
    <row r="15" spans="1:23" ht="14.25" customHeight="1">
      <c r="A15" s="7"/>
      <c r="B15" s="97"/>
      <c r="C15" s="100"/>
      <c r="D15" s="100"/>
      <c r="E15" s="30">
        <v>2</v>
      </c>
      <c r="F15" s="103"/>
      <c r="G15" s="16" t="s">
        <v>91</v>
      </c>
      <c r="H15" s="16">
        <v>1.2</v>
      </c>
      <c r="I15" s="17" t="s">
        <v>204</v>
      </c>
      <c r="J15" s="21">
        <v>1</v>
      </c>
      <c r="K15" s="106"/>
      <c r="L15" s="106"/>
      <c r="M15" s="106"/>
      <c r="N15" s="109"/>
      <c r="O15" s="106"/>
      <c r="P15" s="106"/>
      <c r="Q15" s="106"/>
      <c r="R15" s="112"/>
      <c r="S15" s="116"/>
      <c r="T15" s="117"/>
      <c r="U15" s="13"/>
      <c r="V15" s="95"/>
      <c r="W15" s="95"/>
    </row>
    <row r="16" spans="1:23" ht="14.25" customHeight="1">
      <c r="A16" s="7"/>
      <c r="B16" s="97"/>
      <c r="C16" s="100"/>
      <c r="D16" s="100"/>
      <c r="E16" s="30">
        <v>3</v>
      </c>
      <c r="F16" s="104"/>
      <c r="G16" s="18" t="s">
        <v>92</v>
      </c>
      <c r="H16" s="18">
        <v>2</v>
      </c>
      <c r="I16" s="19" t="s">
        <v>108</v>
      </c>
      <c r="J16" s="22" t="s">
        <v>108</v>
      </c>
      <c r="K16" s="106"/>
      <c r="L16" s="106"/>
      <c r="M16" s="106"/>
      <c r="N16" s="109"/>
      <c r="O16" s="106"/>
      <c r="P16" s="106"/>
      <c r="Q16" s="106"/>
      <c r="R16" s="112"/>
      <c r="S16" s="116"/>
      <c r="T16" s="117"/>
      <c r="U16" s="13"/>
      <c r="V16" s="95"/>
      <c r="W16" s="95"/>
    </row>
    <row r="17" spans="1:23" ht="14.25" customHeight="1">
      <c r="A17" s="7"/>
      <c r="B17" s="97"/>
      <c r="C17" s="100"/>
      <c r="D17" s="100"/>
      <c r="E17" s="30">
        <v>1</v>
      </c>
      <c r="F17" s="120" t="s">
        <v>74</v>
      </c>
      <c r="G17" s="15" t="s">
        <v>74</v>
      </c>
      <c r="H17" s="15" t="s">
        <v>165</v>
      </c>
      <c r="I17" s="14" t="s">
        <v>108</v>
      </c>
      <c r="J17" s="20" t="s">
        <v>108</v>
      </c>
      <c r="K17" s="106"/>
      <c r="L17" s="106"/>
      <c r="M17" s="106"/>
      <c r="N17" s="109"/>
      <c r="O17" s="106"/>
      <c r="P17" s="106"/>
      <c r="Q17" s="106"/>
      <c r="R17" s="112"/>
      <c r="S17" s="116"/>
      <c r="T17" s="117"/>
      <c r="U17" s="13"/>
      <c r="V17" s="95"/>
      <c r="W17" s="95"/>
    </row>
    <row r="18" spans="1:23" ht="14.25" customHeight="1">
      <c r="A18" s="7"/>
      <c r="B18" s="97"/>
      <c r="C18" s="100"/>
      <c r="D18" s="100"/>
      <c r="E18" s="30">
        <v>2</v>
      </c>
      <c r="F18" s="121"/>
      <c r="G18" s="16" t="s">
        <v>108</v>
      </c>
      <c r="H18" s="16" t="s">
        <v>108</v>
      </c>
      <c r="I18" s="17" t="s">
        <v>108</v>
      </c>
      <c r="J18" s="21" t="s">
        <v>108</v>
      </c>
      <c r="K18" s="106"/>
      <c r="L18" s="106"/>
      <c r="M18" s="106"/>
      <c r="N18" s="109"/>
      <c r="O18" s="106"/>
      <c r="P18" s="106"/>
      <c r="Q18" s="106"/>
      <c r="R18" s="112"/>
      <c r="S18" s="116"/>
      <c r="T18" s="117"/>
      <c r="U18" s="13"/>
      <c r="V18" s="95"/>
      <c r="W18" s="95"/>
    </row>
    <row r="19" spans="1:23" ht="14.25" customHeight="1">
      <c r="A19" s="7"/>
      <c r="B19" s="98"/>
      <c r="C19" s="101"/>
      <c r="D19" s="101"/>
      <c r="E19" s="31">
        <v>3</v>
      </c>
      <c r="F19" s="122"/>
      <c r="G19" s="18" t="s">
        <v>108</v>
      </c>
      <c r="H19" s="18" t="s">
        <v>108</v>
      </c>
      <c r="I19" s="19" t="s">
        <v>108</v>
      </c>
      <c r="J19" s="22" t="s">
        <v>108</v>
      </c>
      <c r="K19" s="107"/>
      <c r="L19" s="107"/>
      <c r="M19" s="107"/>
      <c r="N19" s="110"/>
      <c r="O19" s="107"/>
      <c r="P19" s="107"/>
      <c r="Q19" s="107"/>
      <c r="R19" s="113"/>
      <c r="S19" s="118"/>
      <c r="T19" s="119"/>
      <c r="U19" s="13"/>
      <c r="V19" s="95"/>
      <c r="W19" s="95"/>
    </row>
    <row r="20" spans="1:23" ht="14.25" customHeight="1">
      <c r="A20" s="7"/>
      <c r="B20" s="96">
        <v>45713</v>
      </c>
      <c r="C20" s="99" t="s">
        <v>9</v>
      </c>
      <c r="D20" s="99" t="s">
        <v>30</v>
      </c>
      <c r="E20" s="37">
        <v>1</v>
      </c>
      <c r="F20" s="102" t="s">
        <v>182</v>
      </c>
      <c r="G20" s="15" t="s">
        <v>78</v>
      </c>
      <c r="H20" s="90">
        <v>4.2</v>
      </c>
      <c r="I20" s="14" t="s">
        <v>183</v>
      </c>
      <c r="J20" s="20" t="s">
        <v>120</v>
      </c>
      <c r="K20" s="105">
        <f>IF($F20="不供餐","",IFERROR(VLOOKUP($F20,[1]依據!$B:L,11,FALSE),0)+IFERROR(VLOOKUP($F23,[1]依據!$B:L,11,FALSE),0))</f>
        <v>0.88333333333333341</v>
      </c>
      <c r="L20" s="105">
        <f>IF($F20="不供餐","",IFERROR(VLOOKUP($F20,[1]依據!$B:M,12,FALSE),0)+IFERROR(VLOOKUP($F23,[1]依據!$B:M,12,FALSE),0))</f>
        <v>0.97142857142857153</v>
      </c>
      <c r="M20" s="105">
        <f>IF($F20="不供餐","",IFERROR(VLOOKUP($F20,[1]依據!$B:N,13,FALSE),0)+IFERROR(VLOOKUP($F23,[1]依據!$B:N,13,FALSE),0))</f>
        <v>0</v>
      </c>
      <c r="N20" s="108">
        <f>IF($F20="不供餐","",IFERROR(VLOOKUP($F20,[1]依據!$B:O,14,FALSE),0)+IFERROR(VLOOKUP($F23,[1]依據!$B:O,14,FALSE),0))</f>
        <v>0.15</v>
      </c>
      <c r="O20" s="105">
        <f>IF($F20="不供餐","",IFERROR(VLOOKUP($F20,[1]依據!$B:P,15,FALSE),0)+IFERROR(VLOOKUP($F23,[1]依據!$B:P,15,FALSE),0))</f>
        <v>0</v>
      </c>
      <c r="P20" s="105">
        <f>IF($F20="不供餐","",IFERROR(VLOOKUP($F20,[1]依據!$B:Q,16,FALSE),0)+IFERROR(VLOOKUP($F23,[1]依據!$B:Q,16,FALSE),0))</f>
        <v>0</v>
      </c>
      <c r="Q20" s="105">
        <f>IF($F20="不供餐","",IFERROR(VLOOKUP($F20,[1]依據!$B:R,17,FALSE),0)+IFERROR(VLOOKUP($F23,[1]依據!$B:R,17,FALSE),0))</f>
        <v>0</v>
      </c>
      <c r="R20" s="111">
        <f>IF($F20="不供餐","",SUM(K20*70+L20*75+M20*120+N20*25+O20*60+P20*45+Q20*4))</f>
        <v>138.4404761904762</v>
      </c>
      <c r="S20" s="114" t="s">
        <v>108</v>
      </c>
      <c r="T20" s="115"/>
      <c r="U20" s="13"/>
      <c r="V20" s="95"/>
      <c r="W20" s="95"/>
    </row>
    <row r="21" spans="1:23" ht="14.25" customHeight="1">
      <c r="A21" s="7"/>
      <c r="B21" s="97"/>
      <c r="C21" s="100"/>
      <c r="D21" s="100"/>
      <c r="E21" s="30">
        <v>2</v>
      </c>
      <c r="F21" s="103"/>
      <c r="G21" s="16" t="s">
        <v>40</v>
      </c>
      <c r="H21" s="16">
        <v>1.2</v>
      </c>
      <c r="I21" s="17" t="s">
        <v>208</v>
      </c>
      <c r="J21" s="21" t="s">
        <v>46</v>
      </c>
      <c r="K21" s="106"/>
      <c r="L21" s="106"/>
      <c r="M21" s="106"/>
      <c r="N21" s="109"/>
      <c r="O21" s="106"/>
      <c r="P21" s="106"/>
      <c r="Q21" s="106"/>
      <c r="R21" s="112"/>
      <c r="S21" s="116"/>
      <c r="T21" s="117"/>
      <c r="U21" s="13"/>
      <c r="V21" s="95"/>
      <c r="W21" s="95"/>
    </row>
    <row r="22" spans="1:23" ht="14.25" customHeight="1">
      <c r="A22" s="7"/>
      <c r="B22" s="97"/>
      <c r="C22" s="100"/>
      <c r="D22" s="100"/>
      <c r="E22" s="30">
        <v>3</v>
      </c>
      <c r="F22" s="104"/>
      <c r="G22" s="18" t="s">
        <v>100</v>
      </c>
      <c r="H22" s="85">
        <v>1.5</v>
      </c>
      <c r="I22" s="19" t="s">
        <v>115</v>
      </c>
      <c r="J22" s="22">
        <v>1.2</v>
      </c>
      <c r="K22" s="106"/>
      <c r="L22" s="106"/>
      <c r="M22" s="106"/>
      <c r="N22" s="109"/>
      <c r="O22" s="106"/>
      <c r="P22" s="106"/>
      <c r="Q22" s="106"/>
      <c r="R22" s="112"/>
      <c r="S22" s="116"/>
      <c r="T22" s="117"/>
      <c r="U22" s="13"/>
      <c r="V22" s="95"/>
      <c r="W22" s="95"/>
    </row>
    <row r="23" spans="1:23" ht="14.25" customHeight="1">
      <c r="A23" s="24"/>
      <c r="B23" s="97"/>
      <c r="C23" s="100"/>
      <c r="D23" s="100"/>
      <c r="E23" s="30">
        <v>1</v>
      </c>
      <c r="F23" s="120">
        <v>0</v>
      </c>
      <c r="G23" s="15" t="s">
        <v>108</v>
      </c>
      <c r="H23" s="15" t="s">
        <v>108</v>
      </c>
      <c r="I23" s="14" t="s">
        <v>108</v>
      </c>
      <c r="J23" s="20" t="s">
        <v>108</v>
      </c>
      <c r="K23" s="106"/>
      <c r="L23" s="106"/>
      <c r="M23" s="106"/>
      <c r="N23" s="109"/>
      <c r="O23" s="106"/>
      <c r="P23" s="106"/>
      <c r="Q23" s="106"/>
      <c r="R23" s="112"/>
      <c r="S23" s="116"/>
      <c r="T23" s="117"/>
      <c r="U23" s="13"/>
      <c r="V23" s="95"/>
      <c r="W23" s="95"/>
    </row>
    <row r="24" spans="1:23" ht="14.25" customHeight="1">
      <c r="A24" s="25"/>
      <c r="B24" s="97"/>
      <c r="C24" s="100"/>
      <c r="D24" s="100"/>
      <c r="E24" s="30">
        <v>2</v>
      </c>
      <c r="F24" s="121"/>
      <c r="G24" s="16" t="s">
        <v>108</v>
      </c>
      <c r="H24" s="16" t="s">
        <v>108</v>
      </c>
      <c r="I24" s="17" t="s">
        <v>108</v>
      </c>
      <c r="J24" s="21" t="s">
        <v>108</v>
      </c>
      <c r="K24" s="106"/>
      <c r="L24" s="106"/>
      <c r="M24" s="106"/>
      <c r="N24" s="109"/>
      <c r="O24" s="106"/>
      <c r="P24" s="106"/>
      <c r="Q24" s="106"/>
      <c r="R24" s="112"/>
      <c r="S24" s="116"/>
      <c r="T24" s="117"/>
      <c r="U24" s="13"/>
      <c r="V24" s="95"/>
      <c r="W24" s="95"/>
    </row>
    <row r="25" spans="1:23" ht="14.25" customHeight="1">
      <c r="A25" s="25"/>
      <c r="B25" s="97"/>
      <c r="C25" s="100"/>
      <c r="D25" s="101"/>
      <c r="E25" s="31">
        <v>3</v>
      </c>
      <c r="F25" s="122"/>
      <c r="G25" s="18" t="s">
        <v>108</v>
      </c>
      <c r="H25" s="18" t="s">
        <v>108</v>
      </c>
      <c r="I25" s="19" t="s">
        <v>108</v>
      </c>
      <c r="J25" s="22" t="s">
        <v>108</v>
      </c>
      <c r="K25" s="107"/>
      <c r="L25" s="107"/>
      <c r="M25" s="107"/>
      <c r="N25" s="110"/>
      <c r="O25" s="107"/>
      <c r="P25" s="107"/>
      <c r="Q25" s="107"/>
      <c r="R25" s="113"/>
      <c r="S25" s="118"/>
      <c r="T25" s="119"/>
      <c r="U25" s="13"/>
      <c r="V25" s="95"/>
      <c r="W25" s="95"/>
    </row>
    <row r="26" spans="1:23" ht="14.25" customHeight="1">
      <c r="A26" s="7"/>
      <c r="B26" s="97"/>
      <c r="C26" s="100"/>
      <c r="D26" s="99" t="s">
        <v>31</v>
      </c>
      <c r="E26" s="37">
        <v>1</v>
      </c>
      <c r="F26" s="102" t="s">
        <v>141</v>
      </c>
      <c r="G26" s="15" t="s">
        <v>42</v>
      </c>
      <c r="H26" s="90" t="s">
        <v>205</v>
      </c>
      <c r="I26" s="14" t="s">
        <v>90</v>
      </c>
      <c r="J26" s="20">
        <v>1.2</v>
      </c>
      <c r="K26" s="105">
        <v>0.40400000000000003</v>
      </c>
      <c r="L26" s="105">
        <v>0.6</v>
      </c>
      <c r="M26" s="105">
        <v>0</v>
      </c>
      <c r="N26" s="108">
        <v>0.05</v>
      </c>
      <c r="O26" s="105">
        <v>0</v>
      </c>
      <c r="P26" s="105">
        <v>0</v>
      </c>
      <c r="Q26" s="105">
        <v>0</v>
      </c>
      <c r="R26" s="111">
        <v>72</v>
      </c>
      <c r="S26" s="114" t="s">
        <v>108</v>
      </c>
      <c r="T26" s="115"/>
      <c r="U26" s="13"/>
      <c r="V26" s="95"/>
      <c r="W26" s="95"/>
    </row>
    <row r="27" spans="1:23" ht="14.25" customHeight="1">
      <c r="A27" s="7"/>
      <c r="B27" s="97"/>
      <c r="C27" s="100"/>
      <c r="D27" s="100"/>
      <c r="E27" s="30">
        <v>2</v>
      </c>
      <c r="F27" s="103"/>
      <c r="G27" s="16" t="s">
        <v>71</v>
      </c>
      <c r="H27" s="16" t="s">
        <v>184</v>
      </c>
      <c r="I27" s="17" t="s">
        <v>54</v>
      </c>
      <c r="J27" s="21">
        <v>0.4</v>
      </c>
      <c r="K27" s="106"/>
      <c r="L27" s="106"/>
      <c r="M27" s="106"/>
      <c r="N27" s="109"/>
      <c r="O27" s="106"/>
      <c r="P27" s="106"/>
      <c r="Q27" s="106"/>
      <c r="R27" s="112"/>
      <c r="S27" s="116"/>
      <c r="T27" s="117"/>
      <c r="U27" s="13"/>
      <c r="V27" s="95"/>
      <c r="W27" s="95"/>
    </row>
    <row r="28" spans="1:23" ht="14.25" customHeight="1">
      <c r="A28" s="7"/>
      <c r="B28" s="97"/>
      <c r="C28" s="100"/>
      <c r="D28" s="100"/>
      <c r="E28" s="30">
        <v>3</v>
      </c>
      <c r="F28" s="104"/>
      <c r="G28" s="18" t="s">
        <v>72</v>
      </c>
      <c r="H28" s="18" t="s">
        <v>185</v>
      </c>
      <c r="I28" s="19" t="s">
        <v>73</v>
      </c>
      <c r="J28" s="87">
        <v>0.5</v>
      </c>
      <c r="K28" s="106"/>
      <c r="L28" s="106"/>
      <c r="M28" s="106"/>
      <c r="N28" s="109"/>
      <c r="O28" s="106"/>
      <c r="P28" s="106"/>
      <c r="Q28" s="106"/>
      <c r="R28" s="112"/>
      <c r="S28" s="116"/>
      <c r="T28" s="117"/>
      <c r="U28" s="13"/>
      <c r="V28" s="95"/>
      <c r="W28" s="95"/>
    </row>
    <row r="29" spans="1:23" ht="14.25" customHeight="1">
      <c r="A29" s="7"/>
      <c r="B29" s="97"/>
      <c r="C29" s="100"/>
      <c r="D29" s="100"/>
      <c r="E29" s="30">
        <v>1</v>
      </c>
      <c r="F29" s="120">
        <v>0</v>
      </c>
      <c r="G29" s="15" t="s">
        <v>108</v>
      </c>
      <c r="H29" s="15" t="s">
        <v>108</v>
      </c>
      <c r="I29" s="14" t="s">
        <v>108</v>
      </c>
      <c r="J29" s="20" t="s">
        <v>108</v>
      </c>
      <c r="K29" s="106"/>
      <c r="L29" s="106"/>
      <c r="M29" s="106"/>
      <c r="N29" s="109"/>
      <c r="O29" s="106"/>
      <c r="P29" s="106"/>
      <c r="Q29" s="106"/>
      <c r="R29" s="112"/>
      <c r="S29" s="116"/>
      <c r="T29" s="117"/>
      <c r="U29" s="13"/>
      <c r="V29" s="95"/>
      <c r="W29" s="95"/>
    </row>
    <row r="30" spans="1:23" ht="14.25" customHeight="1">
      <c r="A30" s="7"/>
      <c r="B30" s="97"/>
      <c r="C30" s="100"/>
      <c r="D30" s="100"/>
      <c r="E30" s="30">
        <v>2</v>
      </c>
      <c r="F30" s="121"/>
      <c r="G30" s="16" t="s">
        <v>108</v>
      </c>
      <c r="H30" s="16" t="s">
        <v>108</v>
      </c>
      <c r="I30" s="17" t="s">
        <v>108</v>
      </c>
      <c r="J30" s="21" t="s">
        <v>108</v>
      </c>
      <c r="K30" s="106"/>
      <c r="L30" s="106"/>
      <c r="M30" s="106"/>
      <c r="N30" s="109"/>
      <c r="O30" s="106"/>
      <c r="P30" s="106"/>
      <c r="Q30" s="106"/>
      <c r="R30" s="112"/>
      <c r="S30" s="116"/>
      <c r="T30" s="117"/>
      <c r="U30" s="13"/>
      <c r="V30" s="95"/>
      <c r="W30" s="95"/>
    </row>
    <row r="31" spans="1:23" ht="14.25" customHeight="1">
      <c r="A31" s="7"/>
      <c r="B31" s="98"/>
      <c r="C31" s="101"/>
      <c r="D31" s="101"/>
      <c r="E31" s="31">
        <v>3</v>
      </c>
      <c r="F31" s="122"/>
      <c r="G31" s="18" t="s">
        <v>108</v>
      </c>
      <c r="H31" s="18" t="s">
        <v>108</v>
      </c>
      <c r="I31" s="19" t="s">
        <v>108</v>
      </c>
      <c r="J31" s="22" t="s">
        <v>108</v>
      </c>
      <c r="K31" s="107"/>
      <c r="L31" s="107"/>
      <c r="M31" s="107"/>
      <c r="N31" s="110"/>
      <c r="O31" s="107"/>
      <c r="P31" s="107"/>
      <c r="Q31" s="107"/>
      <c r="R31" s="113"/>
      <c r="S31" s="118"/>
      <c r="T31" s="119"/>
      <c r="U31" s="13"/>
      <c r="V31" s="95"/>
      <c r="W31" s="95"/>
    </row>
    <row r="32" spans="1:23" ht="14.25" customHeight="1">
      <c r="A32" s="7"/>
      <c r="B32" s="96">
        <v>45714</v>
      </c>
      <c r="C32" s="99" t="s">
        <v>10</v>
      </c>
      <c r="D32" s="99" t="s">
        <v>30</v>
      </c>
      <c r="E32" s="37">
        <v>1</v>
      </c>
      <c r="F32" s="102" t="s">
        <v>186</v>
      </c>
      <c r="G32" s="15" t="s">
        <v>107</v>
      </c>
      <c r="H32" s="15" t="s">
        <v>53</v>
      </c>
      <c r="I32" s="14" t="s">
        <v>51</v>
      </c>
      <c r="J32" s="20">
        <v>1</v>
      </c>
      <c r="K32" s="105">
        <v>1.7799999999999998</v>
      </c>
      <c r="L32" s="105">
        <v>0.54285714285714293</v>
      </c>
      <c r="M32" s="105">
        <v>0</v>
      </c>
      <c r="N32" s="108">
        <v>0.23</v>
      </c>
      <c r="O32" s="105">
        <v>0</v>
      </c>
      <c r="P32" s="105">
        <v>0</v>
      </c>
      <c r="Q32" s="105">
        <v>0</v>
      </c>
      <c r="R32" s="111">
        <v>171.06428571428569</v>
      </c>
      <c r="S32" s="114" t="s">
        <v>108</v>
      </c>
      <c r="T32" s="115"/>
      <c r="U32" s="13"/>
      <c r="V32" s="95"/>
      <c r="W32" s="95"/>
    </row>
    <row r="33" spans="1:23" ht="14.25" customHeight="1">
      <c r="A33" s="7"/>
      <c r="B33" s="97"/>
      <c r="C33" s="100"/>
      <c r="D33" s="100"/>
      <c r="E33" s="30">
        <v>2</v>
      </c>
      <c r="F33" s="103"/>
      <c r="G33" s="16" t="s">
        <v>50</v>
      </c>
      <c r="H33" s="16">
        <v>1.5</v>
      </c>
      <c r="I33" s="17" t="s">
        <v>54</v>
      </c>
      <c r="J33" s="21">
        <v>0.5</v>
      </c>
      <c r="K33" s="106"/>
      <c r="L33" s="106"/>
      <c r="M33" s="106"/>
      <c r="N33" s="109"/>
      <c r="O33" s="106"/>
      <c r="P33" s="106"/>
      <c r="Q33" s="106"/>
      <c r="R33" s="112"/>
      <c r="S33" s="116"/>
      <c r="T33" s="117"/>
      <c r="U33" s="13"/>
      <c r="V33" s="95"/>
      <c r="W33" s="95"/>
    </row>
    <row r="34" spans="1:23" ht="14.25" customHeight="1">
      <c r="A34" s="7"/>
      <c r="B34" s="97"/>
      <c r="C34" s="100"/>
      <c r="D34" s="100"/>
      <c r="E34" s="30">
        <v>3</v>
      </c>
      <c r="F34" s="104"/>
      <c r="G34" s="18" t="s">
        <v>55</v>
      </c>
      <c r="H34" s="18">
        <v>0.1</v>
      </c>
      <c r="I34" s="19" t="s">
        <v>41</v>
      </c>
      <c r="J34" s="22">
        <v>0.3</v>
      </c>
      <c r="K34" s="106"/>
      <c r="L34" s="106"/>
      <c r="M34" s="106"/>
      <c r="N34" s="109"/>
      <c r="O34" s="106"/>
      <c r="P34" s="106"/>
      <c r="Q34" s="106"/>
      <c r="R34" s="112"/>
      <c r="S34" s="116"/>
      <c r="T34" s="117"/>
      <c r="U34" s="13"/>
      <c r="V34" s="95"/>
      <c r="W34" s="95"/>
    </row>
    <row r="35" spans="1:23" ht="14.25" customHeight="1">
      <c r="A35" s="7"/>
      <c r="B35" s="97"/>
      <c r="C35" s="100"/>
      <c r="D35" s="100"/>
      <c r="E35" s="30">
        <v>1</v>
      </c>
      <c r="F35" s="120">
        <v>0</v>
      </c>
      <c r="G35" s="15" t="s">
        <v>108</v>
      </c>
      <c r="H35" s="15" t="s">
        <v>108</v>
      </c>
      <c r="I35" s="14"/>
      <c r="J35" s="20" t="s">
        <v>108</v>
      </c>
      <c r="K35" s="106"/>
      <c r="L35" s="106"/>
      <c r="M35" s="106"/>
      <c r="N35" s="109"/>
      <c r="O35" s="106"/>
      <c r="P35" s="106"/>
      <c r="Q35" s="106"/>
      <c r="R35" s="112"/>
      <c r="S35" s="116"/>
      <c r="T35" s="117"/>
      <c r="U35" s="13"/>
      <c r="V35" s="95"/>
      <c r="W35" s="95"/>
    </row>
    <row r="36" spans="1:23" ht="14.25" customHeight="1">
      <c r="A36" s="7"/>
      <c r="B36" s="97"/>
      <c r="C36" s="100"/>
      <c r="D36" s="100"/>
      <c r="E36" s="30">
        <v>2</v>
      </c>
      <c r="F36" s="121"/>
      <c r="G36" s="16" t="s">
        <v>108</v>
      </c>
      <c r="H36" s="16" t="s">
        <v>108</v>
      </c>
      <c r="I36" s="17" t="s">
        <v>108</v>
      </c>
      <c r="J36" s="21" t="s">
        <v>108</v>
      </c>
      <c r="K36" s="106"/>
      <c r="L36" s="106"/>
      <c r="M36" s="106"/>
      <c r="N36" s="109"/>
      <c r="O36" s="106"/>
      <c r="P36" s="106"/>
      <c r="Q36" s="106"/>
      <c r="R36" s="112"/>
      <c r="S36" s="116"/>
      <c r="T36" s="117"/>
      <c r="U36" s="13"/>
      <c r="V36" s="95"/>
      <c r="W36" s="95"/>
    </row>
    <row r="37" spans="1:23" ht="14.25" customHeight="1">
      <c r="A37" s="7"/>
      <c r="B37" s="97"/>
      <c r="C37" s="100"/>
      <c r="D37" s="101"/>
      <c r="E37" s="31">
        <v>3</v>
      </c>
      <c r="F37" s="122"/>
      <c r="G37" s="18" t="s">
        <v>108</v>
      </c>
      <c r="H37" s="18" t="s">
        <v>108</v>
      </c>
      <c r="I37" s="19" t="s">
        <v>108</v>
      </c>
      <c r="J37" s="22" t="s">
        <v>108</v>
      </c>
      <c r="K37" s="107"/>
      <c r="L37" s="107"/>
      <c r="M37" s="107"/>
      <c r="N37" s="110"/>
      <c r="O37" s="107"/>
      <c r="P37" s="107"/>
      <c r="Q37" s="107"/>
      <c r="R37" s="113"/>
      <c r="S37" s="118"/>
      <c r="T37" s="119"/>
      <c r="U37" s="13"/>
      <c r="V37" s="95"/>
      <c r="W37" s="95"/>
    </row>
    <row r="38" spans="1:23" ht="14.25" customHeight="1">
      <c r="A38" s="7"/>
      <c r="B38" s="97"/>
      <c r="C38" s="100"/>
      <c r="D38" s="99" t="s">
        <v>31</v>
      </c>
      <c r="E38" s="37">
        <v>1</v>
      </c>
      <c r="F38" s="102" t="s">
        <v>80</v>
      </c>
      <c r="G38" s="15" t="s">
        <v>80</v>
      </c>
      <c r="H38" s="15" t="s">
        <v>189</v>
      </c>
      <c r="I38" s="14" t="s">
        <v>108</v>
      </c>
      <c r="J38" s="20" t="s">
        <v>108</v>
      </c>
      <c r="K38" s="105">
        <v>0.74924999999999997</v>
      </c>
      <c r="L38" s="105">
        <v>0.34425</v>
      </c>
      <c r="M38" s="105">
        <v>0.63797468354430387</v>
      </c>
      <c r="N38" s="108">
        <v>0</v>
      </c>
      <c r="O38" s="105">
        <v>0</v>
      </c>
      <c r="P38" s="105">
        <v>1.4174999999999998</v>
      </c>
      <c r="Q38" s="105">
        <v>0</v>
      </c>
      <c r="R38" s="111">
        <v>218.61071202531647</v>
      </c>
      <c r="S38" s="114" t="s">
        <v>108</v>
      </c>
      <c r="T38" s="115"/>
      <c r="U38" s="13"/>
      <c r="V38" s="95"/>
      <c r="W38" s="95"/>
    </row>
    <row r="39" spans="1:23" ht="14.25" customHeight="1">
      <c r="A39" s="7"/>
      <c r="B39" s="97"/>
      <c r="C39" s="100"/>
      <c r="D39" s="100"/>
      <c r="E39" s="30">
        <v>2</v>
      </c>
      <c r="F39" s="103"/>
      <c r="G39" s="16" t="s">
        <v>108</v>
      </c>
      <c r="H39" s="16" t="s">
        <v>108</v>
      </c>
      <c r="I39" s="17" t="s">
        <v>108</v>
      </c>
      <c r="J39" s="21" t="s">
        <v>108</v>
      </c>
      <c r="K39" s="106"/>
      <c r="L39" s="106"/>
      <c r="M39" s="106"/>
      <c r="N39" s="109"/>
      <c r="O39" s="106"/>
      <c r="P39" s="106"/>
      <c r="Q39" s="106"/>
      <c r="R39" s="112"/>
      <c r="S39" s="116"/>
      <c r="T39" s="117"/>
      <c r="U39" s="13"/>
      <c r="V39" s="95"/>
      <c r="W39" s="95"/>
    </row>
    <row r="40" spans="1:23" ht="14.25" customHeight="1">
      <c r="A40" s="7"/>
      <c r="B40" s="97"/>
      <c r="C40" s="100"/>
      <c r="D40" s="100"/>
      <c r="E40" s="30">
        <v>3</v>
      </c>
      <c r="F40" s="104"/>
      <c r="G40" s="18" t="s">
        <v>108</v>
      </c>
      <c r="H40" s="18" t="s">
        <v>108</v>
      </c>
      <c r="I40" s="19" t="s">
        <v>108</v>
      </c>
      <c r="J40" s="22" t="s">
        <v>108</v>
      </c>
      <c r="K40" s="106"/>
      <c r="L40" s="106"/>
      <c r="M40" s="106"/>
      <c r="N40" s="109"/>
      <c r="O40" s="106"/>
      <c r="P40" s="106"/>
      <c r="Q40" s="106"/>
      <c r="R40" s="112"/>
      <c r="S40" s="116"/>
      <c r="T40" s="117"/>
      <c r="U40" s="13"/>
      <c r="V40" s="95"/>
      <c r="W40" s="95"/>
    </row>
    <row r="41" spans="1:23" ht="14.25" customHeight="1">
      <c r="A41" s="7"/>
      <c r="B41" s="97"/>
      <c r="C41" s="100"/>
      <c r="D41" s="100"/>
      <c r="E41" s="30">
        <v>1</v>
      </c>
      <c r="F41" s="120" t="s">
        <v>52</v>
      </c>
      <c r="G41" s="15" t="s">
        <v>52</v>
      </c>
      <c r="H41" s="15" t="s">
        <v>128</v>
      </c>
      <c r="I41" s="14" t="s">
        <v>108</v>
      </c>
      <c r="J41" s="20" t="s">
        <v>108</v>
      </c>
      <c r="K41" s="106"/>
      <c r="L41" s="106"/>
      <c r="M41" s="106"/>
      <c r="N41" s="109"/>
      <c r="O41" s="106"/>
      <c r="P41" s="106"/>
      <c r="Q41" s="106"/>
      <c r="R41" s="112"/>
      <c r="S41" s="116"/>
      <c r="T41" s="117"/>
      <c r="U41" s="13"/>
      <c r="V41" s="95"/>
      <c r="W41" s="95"/>
    </row>
    <row r="42" spans="1:23" ht="14.25" customHeight="1">
      <c r="A42" s="7"/>
      <c r="B42" s="97"/>
      <c r="C42" s="100"/>
      <c r="D42" s="100"/>
      <c r="E42" s="30">
        <v>2</v>
      </c>
      <c r="F42" s="121"/>
      <c r="G42" s="16" t="s">
        <v>108</v>
      </c>
      <c r="H42" s="16" t="s">
        <v>108</v>
      </c>
      <c r="I42" s="17" t="s">
        <v>108</v>
      </c>
      <c r="J42" s="21" t="s">
        <v>108</v>
      </c>
      <c r="K42" s="106"/>
      <c r="L42" s="106"/>
      <c r="M42" s="106"/>
      <c r="N42" s="109"/>
      <c r="O42" s="106"/>
      <c r="P42" s="106"/>
      <c r="Q42" s="106"/>
      <c r="R42" s="112"/>
      <c r="S42" s="116"/>
      <c r="T42" s="117"/>
      <c r="U42" s="13"/>
      <c r="V42" s="95"/>
      <c r="W42" s="95"/>
    </row>
    <row r="43" spans="1:23" ht="14.25" customHeight="1">
      <c r="A43" s="7"/>
      <c r="B43" s="98"/>
      <c r="C43" s="101"/>
      <c r="D43" s="101"/>
      <c r="E43" s="31">
        <v>3</v>
      </c>
      <c r="F43" s="122"/>
      <c r="G43" s="18" t="s">
        <v>108</v>
      </c>
      <c r="H43" s="18" t="s">
        <v>108</v>
      </c>
      <c r="I43" s="19" t="s">
        <v>108</v>
      </c>
      <c r="J43" s="22" t="s">
        <v>108</v>
      </c>
      <c r="K43" s="107"/>
      <c r="L43" s="107"/>
      <c r="M43" s="107"/>
      <c r="N43" s="110"/>
      <c r="O43" s="107"/>
      <c r="P43" s="107"/>
      <c r="Q43" s="107"/>
      <c r="R43" s="113"/>
      <c r="S43" s="118"/>
      <c r="T43" s="119"/>
      <c r="U43" s="13"/>
      <c r="V43" s="95"/>
      <c r="W43" s="95"/>
    </row>
    <row r="44" spans="1:23" ht="14.25" customHeight="1">
      <c r="A44" s="7"/>
      <c r="B44" s="96">
        <v>45715</v>
      </c>
      <c r="C44" s="99" t="s">
        <v>11</v>
      </c>
      <c r="D44" s="99" t="s">
        <v>30</v>
      </c>
      <c r="E44" s="37">
        <v>1</v>
      </c>
      <c r="F44" s="102" t="s">
        <v>133</v>
      </c>
      <c r="G44" s="15" t="s">
        <v>93</v>
      </c>
      <c r="H44" s="15">
        <v>3.5</v>
      </c>
      <c r="I44" s="14" t="s">
        <v>187</v>
      </c>
      <c r="J44" s="20">
        <v>0.1</v>
      </c>
      <c r="K44" s="105">
        <v>1.9</v>
      </c>
      <c r="L44" s="105">
        <v>0.78241758241758252</v>
      </c>
      <c r="M44" s="105">
        <v>0</v>
      </c>
      <c r="N44" s="108">
        <v>0.43999999999999995</v>
      </c>
      <c r="O44" s="105">
        <v>0</v>
      </c>
      <c r="P44" s="105">
        <v>0</v>
      </c>
      <c r="Q44" s="105">
        <v>0</v>
      </c>
      <c r="R44" s="111">
        <v>202.68131868131869</v>
      </c>
      <c r="S44" s="114" t="s">
        <v>108</v>
      </c>
      <c r="T44" s="115"/>
      <c r="U44" s="13"/>
      <c r="V44" s="95"/>
      <c r="W44" s="95"/>
    </row>
    <row r="45" spans="1:23" ht="14.25" customHeight="1">
      <c r="A45" s="7"/>
      <c r="B45" s="97"/>
      <c r="C45" s="100"/>
      <c r="D45" s="100"/>
      <c r="E45" s="30">
        <v>2</v>
      </c>
      <c r="F45" s="103"/>
      <c r="G45" s="16" t="s">
        <v>42</v>
      </c>
      <c r="H45" s="16">
        <v>1.8</v>
      </c>
      <c r="I45" s="17" t="s">
        <v>39</v>
      </c>
      <c r="J45" s="21">
        <v>3</v>
      </c>
      <c r="K45" s="106"/>
      <c r="L45" s="106"/>
      <c r="M45" s="106"/>
      <c r="N45" s="109"/>
      <c r="O45" s="106"/>
      <c r="P45" s="106"/>
      <c r="Q45" s="106"/>
      <c r="R45" s="112"/>
      <c r="S45" s="116"/>
      <c r="T45" s="117"/>
      <c r="U45" s="13"/>
      <c r="V45" s="95"/>
      <c r="W45" s="95"/>
    </row>
    <row r="46" spans="1:23" ht="14.25" customHeight="1">
      <c r="A46" s="7"/>
      <c r="B46" s="97"/>
      <c r="C46" s="100"/>
      <c r="D46" s="100"/>
      <c r="E46" s="30">
        <v>3</v>
      </c>
      <c r="F46" s="104"/>
      <c r="G46" s="18" t="s">
        <v>40</v>
      </c>
      <c r="H46" s="18">
        <v>1.2</v>
      </c>
      <c r="I46" s="19" t="s">
        <v>108</v>
      </c>
      <c r="J46" s="22" t="s">
        <v>108</v>
      </c>
      <c r="K46" s="106"/>
      <c r="L46" s="106"/>
      <c r="M46" s="106"/>
      <c r="N46" s="109"/>
      <c r="O46" s="106"/>
      <c r="P46" s="106"/>
      <c r="Q46" s="106"/>
      <c r="R46" s="112"/>
      <c r="S46" s="116"/>
      <c r="T46" s="117"/>
      <c r="U46" s="13"/>
      <c r="V46" s="95"/>
      <c r="W46" s="95"/>
    </row>
    <row r="47" spans="1:23" ht="14.25" customHeight="1">
      <c r="A47" s="7"/>
      <c r="B47" s="97"/>
      <c r="C47" s="100"/>
      <c r="D47" s="100"/>
      <c r="E47" s="30">
        <v>1</v>
      </c>
      <c r="F47" s="120">
        <v>0</v>
      </c>
      <c r="G47" s="15" t="s">
        <v>108</v>
      </c>
      <c r="H47" s="15" t="s">
        <v>108</v>
      </c>
      <c r="I47" s="14" t="s">
        <v>108</v>
      </c>
      <c r="J47" s="20" t="s">
        <v>108</v>
      </c>
      <c r="K47" s="106"/>
      <c r="L47" s="106"/>
      <c r="M47" s="106"/>
      <c r="N47" s="109"/>
      <c r="O47" s="106"/>
      <c r="P47" s="106"/>
      <c r="Q47" s="106"/>
      <c r="R47" s="112"/>
      <c r="S47" s="116"/>
      <c r="T47" s="117"/>
      <c r="U47" s="13"/>
      <c r="V47" s="95"/>
      <c r="W47" s="95"/>
    </row>
    <row r="48" spans="1:23" ht="14.25" customHeight="1">
      <c r="A48" s="7"/>
      <c r="B48" s="97"/>
      <c r="C48" s="100"/>
      <c r="D48" s="100"/>
      <c r="E48" s="30">
        <v>2</v>
      </c>
      <c r="F48" s="121"/>
      <c r="G48" s="16" t="s">
        <v>108</v>
      </c>
      <c r="H48" s="16" t="s">
        <v>108</v>
      </c>
      <c r="I48" s="17" t="s">
        <v>108</v>
      </c>
      <c r="J48" s="21" t="s">
        <v>108</v>
      </c>
      <c r="K48" s="106"/>
      <c r="L48" s="106"/>
      <c r="M48" s="106"/>
      <c r="N48" s="109"/>
      <c r="O48" s="106"/>
      <c r="P48" s="106"/>
      <c r="Q48" s="106"/>
      <c r="R48" s="112"/>
      <c r="S48" s="116"/>
      <c r="T48" s="117"/>
      <c r="U48" s="13"/>
      <c r="V48" s="95"/>
      <c r="W48" s="95"/>
    </row>
    <row r="49" spans="1:23" ht="14.25" customHeight="1">
      <c r="A49" s="7"/>
      <c r="B49" s="97"/>
      <c r="C49" s="100"/>
      <c r="D49" s="101"/>
      <c r="E49" s="31">
        <v>3</v>
      </c>
      <c r="F49" s="122"/>
      <c r="G49" s="18" t="s">
        <v>108</v>
      </c>
      <c r="H49" s="18" t="s">
        <v>108</v>
      </c>
      <c r="I49" s="19" t="s">
        <v>108</v>
      </c>
      <c r="J49" s="22" t="s">
        <v>108</v>
      </c>
      <c r="K49" s="107"/>
      <c r="L49" s="107"/>
      <c r="M49" s="107"/>
      <c r="N49" s="110"/>
      <c r="O49" s="107"/>
      <c r="P49" s="107"/>
      <c r="Q49" s="107"/>
      <c r="R49" s="113"/>
      <c r="S49" s="118"/>
      <c r="T49" s="119"/>
      <c r="U49" s="13"/>
      <c r="V49" s="95"/>
      <c r="W49" s="95"/>
    </row>
    <row r="50" spans="1:23" ht="14.25" customHeight="1">
      <c r="A50" s="7"/>
      <c r="B50" s="97"/>
      <c r="C50" s="100"/>
      <c r="D50" s="99" t="s">
        <v>31</v>
      </c>
      <c r="E50" s="37">
        <v>1</v>
      </c>
      <c r="F50" s="102" t="s">
        <v>127</v>
      </c>
      <c r="G50" s="15" t="s">
        <v>74</v>
      </c>
      <c r="H50" s="15" t="s">
        <v>159</v>
      </c>
      <c r="I50" s="14" t="s">
        <v>108</v>
      </c>
      <c r="J50" s="20" t="s">
        <v>108</v>
      </c>
      <c r="K50" s="105">
        <v>0</v>
      </c>
      <c r="L50" s="105">
        <v>0</v>
      </c>
      <c r="M50" s="105">
        <v>0</v>
      </c>
      <c r="N50" s="108">
        <v>0</v>
      </c>
      <c r="O50" s="105">
        <v>1</v>
      </c>
      <c r="P50" s="105">
        <v>0</v>
      </c>
      <c r="Q50" s="105">
        <v>0</v>
      </c>
      <c r="R50" s="111">
        <v>60</v>
      </c>
      <c r="S50" s="114" t="s">
        <v>160</v>
      </c>
      <c r="T50" s="115"/>
      <c r="U50" s="13"/>
      <c r="V50" s="95"/>
      <c r="W50" s="95"/>
    </row>
    <row r="51" spans="1:23" ht="14.25" customHeight="1">
      <c r="A51" s="7"/>
      <c r="B51" s="97"/>
      <c r="C51" s="100"/>
      <c r="D51" s="100"/>
      <c r="E51" s="30">
        <v>2</v>
      </c>
      <c r="F51" s="103"/>
      <c r="G51" s="16" t="s">
        <v>108</v>
      </c>
      <c r="H51" s="16" t="s">
        <v>108</v>
      </c>
      <c r="I51" s="17" t="s">
        <v>108</v>
      </c>
      <c r="J51" s="21" t="s">
        <v>108</v>
      </c>
      <c r="K51" s="106"/>
      <c r="L51" s="106"/>
      <c r="M51" s="106"/>
      <c r="N51" s="109"/>
      <c r="O51" s="106"/>
      <c r="P51" s="106"/>
      <c r="Q51" s="106"/>
      <c r="R51" s="112"/>
      <c r="S51" s="116"/>
      <c r="T51" s="117"/>
      <c r="U51" s="13"/>
      <c r="V51" s="95"/>
      <c r="W51" s="95"/>
    </row>
    <row r="52" spans="1:23" ht="14.25" customHeight="1">
      <c r="A52" s="7"/>
      <c r="B52" s="97"/>
      <c r="C52" s="100"/>
      <c r="D52" s="100"/>
      <c r="E52" s="30">
        <v>3</v>
      </c>
      <c r="F52" s="104"/>
      <c r="G52" s="18" t="s">
        <v>108</v>
      </c>
      <c r="H52" s="18" t="s">
        <v>108</v>
      </c>
      <c r="I52" s="19" t="s">
        <v>108</v>
      </c>
      <c r="J52" s="22" t="s">
        <v>108</v>
      </c>
      <c r="K52" s="106"/>
      <c r="L52" s="106"/>
      <c r="M52" s="106"/>
      <c r="N52" s="109"/>
      <c r="O52" s="106"/>
      <c r="P52" s="106"/>
      <c r="Q52" s="106"/>
      <c r="R52" s="112"/>
      <c r="S52" s="116"/>
      <c r="T52" s="117"/>
      <c r="U52" s="13"/>
      <c r="V52" s="95"/>
      <c r="W52" s="95"/>
    </row>
    <row r="53" spans="1:23" ht="14.25" customHeight="1">
      <c r="A53" s="7"/>
      <c r="B53" s="97"/>
      <c r="C53" s="100"/>
      <c r="D53" s="100"/>
      <c r="E53" s="30">
        <v>1</v>
      </c>
      <c r="F53" s="120">
        <v>0</v>
      </c>
      <c r="G53" s="15" t="s">
        <v>108</v>
      </c>
      <c r="H53" s="15" t="s">
        <v>108</v>
      </c>
      <c r="I53" s="14" t="s">
        <v>108</v>
      </c>
      <c r="J53" s="20" t="s">
        <v>108</v>
      </c>
      <c r="K53" s="106"/>
      <c r="L53" s="106"/>
      <c r="M53" s="106"/>
      <c r="N53" s="109"/>
      <c r="O53" s="106"/>
      <c r="P53" s="106"/>
      <c r="Q53" s="106"/>
      <c r="R53" s="112"/>
      <c r="S53" s="116"/>
      <c r="T53" s="117"/>
      <c r="U53" s="13"/>
      <c r="V53" s="95"/>
      <c r="W53" s="95"/>
    </row>
    <row r="54" spans="1:23" ht="14.25" customHeight="1">
      <c r="A54" s="7"/>
      <c r="B54" s="97"/>
      <c r="C54" s="100"/>
      <c r="D54" s="100"/>
      <c r="E54" s="30">
        <v>2</v>
      </c>
      <c r="F54" s="121"/>
      <c r="G54" s="16" t="s">
        <v>108</v>
      </c>
      <c r="H54" s="16" t="s">
        <v>108</v>
      </c>
      <c r="I54" s="17" t="s">
        <v>108</v>
      </c>
      <c r="J54" s="21" t="s">
        <v>108</v>
      </c>
      <c r="K54" s="106"/>
      <c r="L54" s="106"/>
      <c r="M54" s="106"/>
      <c r="N54" s="109"/>
      <c r="O54" s="106"/>
      <c r="P54" s="106"/>
      <c r="Q54" s="106"/>
      <c r="R54" s="112"/>
      <c r="S54" s="116"/>
      <c r="T54" s="117"/>
      <c r="U54" s="13"/>
      <c r="V54" s="95"/>
      <c r="W54" s="95"/>
    </row>
    <row r="55" spans="1:23" ht="14.25" customHeight="1">
      <c r="A55" s="7"/>
      <c r="B55" s="98"/>
      <c r="C55" s="101"/>
      <c r="D55" s="101"/>
      <c r="E55" s="31">
        <v>3</v>
      </c>
      <c r="F55" s="122"/>
      <c r="G55" s="18" t="s">
        <v>108</v>
      </c>
      <c r="H55" s="18" t="s">
        <v>108</v>
      </c>
      <c r="I55" s="19" t="s">
        <v>108</v>
      </c>
      <c r="J55" s="22" t="s">
        <v>108</v>
      </c>
      <c r="K55" s="107"/>
      <c r="L55" s="107"/>
      <c r="M55" s="107"/>
      <c r="N55" s="110"/>
      <c r="O55" s="107"/>
      <c r="P55" s="107"/>
      <c r="Q55" s="107"/>
      <c r="R55" s="113"/>
      <c r="S55" s="118"/>
      <c r="T55" s="119"/>
      <c r="U55" s="13"/>
      <c r="V55" s="95"/>
      <c r="W55" s="95"/>
    </row>
    <row r="56" spans="1:23" ht="14.25" customHeight="1">
      <c r="A56" s="7"/>
      <c r="B56" s="96">
        <v>45716</v>
      </c>
      <c r="C56" s="129" t="s">
        <v>12</v>
      </c>
      <c r="D56" s="99" t="s">
        <v>30</v>
      </c>
      <c r="E56" s="37">
        <v>1</v>
      </c>
      <c r="F56" s="102" t="s">
        <v>188</v>
      </c>
      <c r="G56" s="15" t="s">
        <v>108</v>
      </c>
      <c r="H56" s="15" t="s">
        <v>108</v>
      </c>
      <c r="I56" s="14" t="s">
        <v>108</v>
      </c>
      <c r="J56" s="20" t="s">
        <v>108</v>
      </c>
      <c r="K56" s="105">
        <v>0</v>
      </c>
      <c r="L56" s="105">
        <v>0</v>
      </c>
      <c r="M56" s="105">
        <v>0</v>
      </c>
      <c r="N56" s="108">
        <v>0</v>
      </c>
      <c r="O56" s="105">
        <v>0</v>
      </c>
      <c r="P56" s="105">
        <v>0</v>
      </c>
      <c r="Q56" s="105">
        <v>0</v>
      </c>
      <c r="R56" s="111">
        <v>0</v>
      </c>
      <c r="S56" s="114" t="s">
        <v>108</v>
      </c>
      <c r="T56" s="115"/>
      <c r="U56" s="13"/>
      <c r="V56" s="95"/>
      <c r="W56" s="95"/>
    </row>
    <row r="57" spans="1:23" ht="14.25" customHeight="1">
      <c r="A57" s="7"/>
      <c r="B57" s="97"/>
      <c r="C57" s="130"/>
      <c r="D57" s="100"/>
      <c r="E57" s="30">
        <v>2</v>
      </c>
      <c r="F57" s="103"/>
      <c r="G57" s="16" t="s">
        <v>108</v>
      </c>
      <c r="H57" s="16" t="s">
        <v>108</v>
      </c>
      <c r="I57" s="17" t="s">
        <v>108</v>
      </c>
      <c r="J57" s="21" t="s">
        <v>108</v>
      </c>
      <c r="K57" s="106"/>
      <c r="L57" s="106"/>
      <c r="M57" s="106"/>
      <c r="N57" s="109"/>
      <c r="O57" s="106"/>
      <c r="P57" s="106"/>
      <c r="Q57" s="106"/>
      <c r="R57" s="112"/>
      <c r="S57" s="116"/>
      <c r="T57" s="117"/>
      <c r="U57" s="13"/>
      <c r="V57" s="95"/>
      <c r="W57" s="95"/>
    </row>
    <row r="58" spans="1:23" ht="14.25" customHeight="1">
      <c r="A58" s="7"/>
      <c r="B58" s="97"/>
      <c r="C58" s="130"/>
      <c r="D58" s="100"/>
      <c r="E58" s="30">
        <v>3</v>
      </c>
      <c r="F58" s="104"/>
      <c r="G58" s="18" t="s">
        <v>108</v>
      </c>
      <c r="H58" s="18" t="s">
        <v>108</v>
      </c>
      <c r="I58" s="19" t="s">
        <v>108</v>
      </c>
      <c r="J58" s="22" t="s">
        <v>108</v>
      </c>
      <c r="K58" s="106"/>
      <c r="L58" s="106"/>
      <c r="M58" s="106"/>
      <c r="N58" s="109"/>
      <c r="O58" s="106"/>
      <c r="P58" s="106"/>
      <c r="Q58" s="106"/>
      <c r="R58" s="112"/>
      <c r="S58" s="116"/>
      <c r="T58" s="117"/>
      <c r="U58" s="13"/>
      <c r="V58" s="95"/>
      <c r="W58" s="95"/>
    </row>
    <row r="59" spans="1:23" ht="14.25" customHeight="1">
      <c r="A59" s="7"/>
      <c r="B59" s="97"/>
      <c r="C59" s="130"/>
      <c r="D59" s="100"/>
      <c r="E59" s="30">
        <v>1</v>
      </c>
      <c r="F59" s="120">
        <v>0</v>
      </c>
      <c r="G59" s="15" t="s">
        <v>108</v>
      </c>
      <c r="H59" s="15" t="s">
        <v>108</v>
      </c>
      <c r="I59" s="14" t="s">
        <v>108</v>
      </c>
      <c r="J59" s="20" t="s">
        <v>108</v>
      </c>
      <c r="K59" s="106"/>
      <c r="L59" s="106"/>
      <c r="M59" s="106"/>
      <c r="N59" s="109"/>
      <c r="O59" s="106"/>
      <c r="P59" s="106"/>
      <c r="Q59" s="106"/>
      <c r="R59" s="112"/>
      <c r="S59" s="116"/>
      <c r="T59" s="117"/>
      <c r="U59" s="13"/>
      <c r="V59" s="95"/>
      <c r="W59" s="95"/>
    </row>
    <row r="60" spans="1:23" ht="14.25" customHeight="1">
      <c r="A60" s="7"/>
      <c r="B60" s="97"/>
      <c r="C60" s="130"/>
      <c r="D60" s="100"/>
      <c r="E60" s="30">
        <v>2</v>
      </c>
      <c r="F60" s="121"/>
      <c r="G60" s="16" t="s">
        <v>108</v>
      </c>
      <c r="H60" s="16" t="s">
        <v>108</v>
      </c>
      <c r="I60" s="17" t="s">
        <v>108</v>
      </c>
      <c r="J60" s="21" t="s">
        <v>108</v>
      </c>
      <c r="K60" s="106"/>
      <c r="L60" s="106"/>
      <c r="M60" s="106"/>
      <c r="N60" s="109"/>
      <c r="O60" s="106"/>
      <c r="P60" s="106"/>
      <c r="Q60" s="106"/>
      <c r="R60" s="112"/>
      <c r="S60" s="116"/>
      <c r="T60" s="117"/>
      <c r="U60" s="13"/>
      <c r="V60" s="95"/>
      <c r="W60" s="95"/>
    </row>
    <row r="61" spans="1:23" ht="14.25" customHeight="1">
      <c r="A61" s="7"/>
      <c r="B61" s="97"/>
      <c r="C61" s="130"/>
      <c r="D61" s="101"/>
      <c r="E61" s="31">
        <v>3</v>
      </c>
      <c r="F61" s="122"/>
      <c r="G61" s="18" t="s">
        <v>108</v>
      </c>
      <c r="H61" s="18" t="s">
        <v>108</v>
      </c>
      <c r="I61" s="19" t="s">
        <v>108</v>
      </c>
      <c r="J61" s="22" t="s">
        <v>108</v>
      </c>
      <c r="K61" s="107"/>
      <c r="L61" s="107"/>
      <c r="M61" s="107"/>
      <c r="N61" s="110"/>
      <c r="O61" s="107"/>
      <c r="P61" s="107"/>
      <c r="Q61" s="107"/>
      <c r="R61" s="113"/>
      <c r="S61" s="118"/>
      <c r="T61" s="119"/>
      <c r="U61" s="13"/>
      <c r="V61" s="95"/>
      <c r="W61" s="95"/>
    </row>
    <row r="62" spans="1:23" ht="14.25" customHeight="1">
      <c r="A62" s="7"/>
      <c r="B62" s="97"/>
      <c r="C62" s="130"/>
      <c r="D62" s="99" t="s">
        <v>31</v>
      </c>
      <c r="E62" s="37">
        <v>1</v>
      </c>
      <c r="F62" s="102" t="s">
        <v>188</v>
      </c>
      <c r="G62" s="15" t="s">
        <v>108</v>
      </c>
      <c r="H62" s="15" t="s">
        <v>108</v>
      </c>
      <c r="I62" s="14" t="s">
        <v>108</v>
      </c>
      <c r="J62" s="20" t="s">
        <v>108</v>
      </c>
      <c r="K62" s="105">
        <v>0</v>
      </c>
      <c r="L62" s="105">
        <v>0</v>
      </c>
      <c r="M62" s="105">
        <v>0</v>
      </c>
      <c r="N62" s="108">
        <v>0</v>
      </c>
      <c r="O62" s="105">
        <v>0</v>
      </c>
      <c r="P62" s="105">
        <v>0</v>
      </c>
      <c r="Q62" s="105">
        <v>0</v>
      </c>
      <c r="R62" s="111">
        <v>0</v>
      </c>
      <c r="S62" s="114" t="s">
        <v>108</v>
      </c>
      <c r="T62" s="115"/>
      <c r="U62" s="13"/>
      <c r="V62" s="95"/>
      <c r="W62" s="95"/>
    </row>
    <row r="63" spans="1:23" ht="14.25" customHeight="1">
      <c r="A63" s="7"/>
      <c r="B63" s="97"/>
      <c r="C63" s="130"/>
      <c r="D63" s="100"/>
      <c r="E63" s="30">
        <v>2</v>
      </c>
      <c r="F63" s="103"/>
      <c r="G63" s="16" t="s">
        <v>108</v>
      </c>
      <c r="H63" s="16" t="s">
        <v>108</v>
      </c>
      <c r="I63" s="17" t="s">
        <v>108</v>
      </c>
      <c r="J63" s="21" t="s">
        <v>108</v>
      </c>
      <c r="K63" s="106"/>
      <c r="L63" s="106"/>
      <c r="M63" s="106"/>
      <c r="N63" s="109"/>
      <c r="O63" s="106"/>
      <c r="P63" s="106"/>
      <c r="Q63" s="106"/>
      <c r="R63" s="112"/>
      <c r="S63" s="116"/>
      <c r="T63" s="117"/>
      <c r="U63" s="13"/>
      <c r="V63" s="95"/>
      <c r="W63" s="95"/>
    </row>
    <row r="64" spans="1:23" ht="14.25" customHeight="1">
      <c r="A64" s="7"/>
      <c r="B64" s="97"/>
      <c r="C64" s="130"/>
      <c r="D64" s="100"/>
      <c r="E64" s="30">
        <v>3</v>
      </c>
      <c r="F64" s="104"/>
      <c r="G64" s="18" t="s">
        <v>108</v>
      </c>
      <c r="H64" s="18" t="s">
        <v>108</v>
      </c>
      <c r="I64" s="19" t="s">
        <v>108</v>
      </c>
      <c r="J64" s="22" t="s">
        <v>108</v>
      </c>
      <c r="K64" s="106"/>
      <c r="L64" s="106"/>
      <c r="M64" s="106"/>
      <c r="N64" s="109"/>
      <c r="O64" s="106"/>
      <c r="P64" s="106"/>
      <c r="Q64" s="106"/>
      <c r="R64" s="112"/>
      <c r="S64" s="116"/>
      <c r="T64" s="117"/>
      <c r="U64" s="13"/>
      <c r="V64" s="95"/>
      <c r="W64" s="95"/>
    </row>
    <row r="65" spans="1:23" ht="14.25" customHeight="1">
      <c r="A65" s="7"/>
      <c r="B65" s="97"/>
      <c r="C65" s="130"/>
      <c r="D65" s="100"/>
      <c r="E65" s="30">
        <v>1</v>
      </c>
      <c r="F65" s="120">
        <v>0</v>
      </c>
      <c r="G65" s="15" t="s">
        <v>108</v>
      </c>
      <c r="H65" s="15" t="s">
        <v>108</v>
      </c>
      <c r="I65" s="14" t="s">
        <v>108</v>
      </c>
      <c r="J65" s="20" t="s">
        <v>108</v>
      </c>
      <c r="K65" s="106"/>
      <c r="L65" s="106"/>
      <c r="M65" s="106"/>
      <c r="N65" s="109"/>
      <c r="O65" s="106"/>
      <c r="P65" s="106"/>
      <c r="Q65" s="106"/>
      <c r="R65" s="112"/>
      <c r="S65" s="116"/>
      <c r="T65" s="117"/>
      <c r="U65" s="13"/>
      <c r="V65" s="95"/>
      <c r="W65" s="95"/>
    </row>
    <row r="66" spans="1:23" ht="14.25" customHeight="1">
      <c r="A66" s="7"/>
      <c r="B66" s="97"/>
      <c r="C66" s="130"/>
      <c r="D66" s="100"/>
      <c r="E66" s="30">
        <v>2</v>
      </c>
      <c r="F66" s="121"/>
      <c r="G66" s="16" t="s">
        <v>108</v>
      </c>
      <c r="H66" s="16" t="s">
        <v>108</v>
      </c>
      <c r="I66" s="17" t="s">
        <v>108</v>
      </c>
      <c r="J66" s="21" t="s">
        <v>108</v>
      </c>
      <c r="K66" s="106"/>
      <c r="L66" s="106"/>
      <c r="M66" s="106"/>
      <c r="N66" s="109"/>
      <c r="O66" s="106"/>
      <c r="P66" s="106"/>
      <c r="Q66" s="106"/>
      <c r="R66" s="112"/>
      <c r="S66" s="116"/>
      <c r="T66" s="117"/>
      <c r="U66" s="13"/>
      <c r="V66" s="95"/>
      <c r="W66" s="95"/>
    </row>
    <row r="67" spans="1:23" ht="14.25" customHeight="1">
      <c r="A67" s="7"/>
      <c r="B67" s="98"/>
      <c r="C67" s="131"/>
      <c r="D67" s="101"/>
      <c r="E67" s="31">
        <v>3</v>
      </c>
      <c r="F67" s="122"/>
      <c r="G67" s="18" t="s">
        <v>108</v>
      </c>
      <c r="H67" s="18" t="s">
        <v>108</v>
      </c>
      <c r="I67" s="19" t="s">
        <v>108</v>
      </c>
      <c r="J67" s="22" t="s">
        <v>108</v>
      </c>
      <c r="K67" s="107"/>
      <c r="L67" s="107"/>
      <c r="M67" s="107"/>
      <c r="N67" s="110"/>
      <c r="O67" s="107"/>
      <c r="P67" s="107"/>
      <c r="Q67" s="107"/>
      <c r="R67" s="113"/>
      <c r="S67" s="118"/>
      <c r="T67" s="119"/>
      <c r="U67" s="13"/>
      <c r="V67" s="95"/>
      <c r="W67" s="95"/>
    </row>
    <row r="68" spans="1:23" ht="14.25" hidden="1" customHeight="1">
      <c r="A68" s="7"/>
      <c r="B68" s="96">
        <v>45717</v>
      </c>
      <c r="C68" s="129" t="s">
        <v>45</v>
      </c>
      <c r="D68" s="99" t="s">
        <v>30</v>
      </c>
      <c r="E68" s="37">
        <v>1</v>
      </c>
      <c r="F68" s="102">
        <v>0</v>
      </c>
      <c r="G68" s="15" t="s">
        <v>108</v>
      </c>
      <c r="H68" s="15" t="s">
        <v>108</v>
      </c>
      <c r="I68" s="14" t="s">
        <v>108</v>
      </c>
      <c r="J68" s="20" t="s">
        <v>108</v>
      </c>
      <c r="K68" s="105">
        <v>0</v>
      </c>
      <c r="L68" s="105">
        <v>0</v>
      </c>
      <c r="M68" s="105">
        <v>0</v>
      </c>
      <c r="N68" s="108">
        <v>0</v>
      </c>
      <c r="O68" s="105">
        <v>0</v>
      </c>
      <c r="P68" s="105">
        <v>0</v>
      </c>
      <c r="Q68" s="105">
        <v>0</v>
      </c>
      <c r="R68" s="111">
        <v>0</v>
      </c>
      <c r="S68" s="114" t="s">
        <v>108</v>
      </c>
      <c r="T68" s="115"/>
      <c r="U68" s="13"/>
    </row>
    <row r="69" spans="1:23" ht="14.25" hidden="1" customHeight="1">
      <c r="A69" s="7"/>
      <c r="B69" s="97"/>
      <c r="C69" s="130"/>
      <c r="D69" s="100"/>
      <c r="E69" s="30">
        <v>2</v>
      </c>
      <c r="F69" s="103"/>
      <c r="G69" s="16" t="s">
        <v>108</v>
      </c>
      <c r="H69" s="16" t="s">
        <v>108</v>
      </c>
      <c r="I69" s="17" t="s">
        <v>108</v>
      </c>
      <c r="J69" s="21" t="s">
        <v>108</v>
      </c>
      <c r="K69" s="106"/>
      <c r="L69" s="106"/>
      <c r="M69" s="106"/>
      <c r="N69" s="109"/>
      <c r="O69" s="106"/>
      <c r="P69" s="106"/>
      <c r="Q69" s="106"/>
      <c r="R69" s="112"/>
      <c r="S69" s="116"/>
      <c r="T69" s="117"/>
      <c r="U69" s="13"/>
    </row>
    <row r="70" spans="1:23" ht="14.25" hidden="1" customHeight="1">
      <c r="A70" s="7"/>
      <c r="B70" s="97"/>
      <c r="C70" s="130"/>
      <c r="D70" s="100"/>
      <c r="E70" s="30">
        <v>3</v>
      </c>
      <c r="F70" s="104"/>
      <c r="G70" s="18" t="s">
        <v>108</v>
      </c>
      <c r="H70" s="18" t="s">
        <v>108</v>
      </c>
      <c r="I70" s="19" t="s">
        <v>108</v>
      </c>
      <c r="J70" s="22" t="s">
        <v>108</v>
      </c>
      <c r="K70" s="106"/>
      <c r="L70" s="106"/>
      <c r="M70" s="106"/>
      <c r="N70" s="109"/>
      <c r="O70" s="106"/>
      <c r="P70" s="106"/>
      <c r="Q70" s="106"/>
      <c r="R70" s="112"/>
      <c r="S70" s="116"/>
      <c r="T70" s="117"/>
      <c r="U70" s="13"/>
    </row>
    <row r="71" spans="1:23" ht="14.25" hidden="1" customHeight="1">
      <c r="A71" s="7"/>
      <c r="B71" s="97"/>
      <c r="C71" s="130"/>
      <c r="D71" s="100"/>
      <c r="E71" s="30">
        <v>1</v>
      </c>
      <c r="F71" s="120">
        <v>0</v>
      </c>
      <c r="G71" s="15" t="s">
        <v>108</v>
      </c>
      <c r="H71" s="15" t="s">
        <v>108</v>
      </c>
      <c r="I71" s="14" t="s">
        <v>108</v>
      </c>
      <c r="J71" s="20" t="s">
        <v>108</v>
      </c>
      <c r="K71" s="106"/>
      <c r="L71" s="106"/>
      <c r="M71" s="106"/>
      <c r="N71" s="109"/>
      <c r="O71" s="106"/>
      <c r="P71" s="106"/>
      <c r="Q71" s="106"/>
      <c r="R71" s="112"/>
      <c r="S71" s="116"/>
      <c r="T71" s="117"/>
      <c r="U71" s="13"/>
    </row>
    <row r="72" spans="1:23" ht="14.25" hidden="1" customHeight="1">
      <c r="A72" s="7"/>
      <c r="B72" s="97"/>
      <c r="C72" s="130"/>
      <c r="D72" s="100"/>
      <c r="E72" s="30">
        <v>2</v>
      </c>
      <c r="F72" s="121"/>
      <c r="G72" s="16" t="s">
        <v>108</v>
      </c>
      <c r="H72" s="16" t="s">
        <v>108</v>
      </c>
      <c r="I72" s="17" t="s">
        <v>108</v>
      </c>
      <c r="J72" s="21" t="s">
        <v>108</v>
      </c>
      <c r="K72" s="106"/>
      <c r="L72" s="106"/>
      <c r="M72" s="106"/>
      <c r="N72" s="109"/>
      <c r="O72" s="106"/>
      <c r="P72" s="106"/>
      <c r="Q72" s="106"/>
      <c r="R72" s="112"/>
      <c r="S72" s="116"/>
      <c r="T72" s="117"/>
      <c r="U72" s="13"/>
    </row>
    <row r="73" spans="1:23" ht="14.25" hidden="1" customHeight="1">
      <c r="A73" s="7"/>
      <c r="B73" s="97"/>
      <c r="C73" s="130"/>
      <c r="D73" s="101"/>
      <c r="E73" s="31">
        <v>3</v>
      </c>
      <c r="F73" s="122"/>
      <c r="G73" s="18" t="s">
        <v>108</v>
      </c>
      <c r="H73" s="18" t="s">
        <v>108</v>
      </c>
      <c r="I73" s="19" t="s">
        <v>108</v>
      </c>
      <c r="J73" s="22" t="s">
        <v>108</v>
      </c>
      <c r="K73" s="107"/>
      <c r="L73" s="107"/>
      <c r="M73" s="107"/>
      <c r="N73" s="110"/>
      <c r="O73" s="107"/>
      <c r="P73" s="107"/>
      <c r="Q73" s="107"/>
      <c r="R73" s="113"/>
      <c r="S73" s="118"/>
      <c r="T73" s="119"/>
      <c r="U73" s="13"/>
    </row>
    <row r="74" spans="1:23" ht="14.25" hidden="1" customHeight="1">
      <c r="A74" s="7"/>
      <c r="B74" s="97"/>
      <c r="C74" s="130"/>
      <c r="D74" s="99" t="s">
        <v>31</v>
      </c>
      <c r="E74" s="37">
        <v>1</v>
      </c>
      <c r="F74" s="102">
        <v>0</v>
      </c>
      <c r="G74" s="15" t="s">
        <v>108</v>
      </c>
      <c r="H74" s="15" t="s">
        <v>108</v>
      </c>
      <c r="I74" s="14" t="s">
        <v>108</v>
      </c>
      <c r="J74" s="20" t="s">
        <v>108</v>
      </c>
      <c r="K74" s="105">
        <v>0</v>
      </c>
      <c r="L74" s="105">
        <v>0</v>
      </c>
      <c r="M74" s="105">
        <v>0</v>
      </c>
      <c r="N74" s="108">
        <v>0</v>
      </c>
      <c r="O74" s="105">
        <v>0</v>
      </c>
      <c r="P74" s="105">
        <v>0</v>
      </c>
      <c r="Q74" s="105">
        <v>0</v>
      </c>
      <c r="R74" s="111">
        <v>0</v>
      </c>
      <c r="S74" s="114" t="s">
        <v>108</v>
      </c>
      <c r="T74" s="115"/>
      <c r="U74" s="13"/>
    </row>
    <row r="75" spans="1:23" ht="14.25" hidden="1" customHeight="1">
      <c r="A75" s="7"/>
      <c r="B75" s="97"/>
      <c r="C75" s="130"/>
      <c r="D75" s="100"/>
      <c r="E75" s="30">
        <v>2</v>
      </c>
      <c r="F75" s="103"/>
      <c r="G75" s="16" t="s">
        <v>108</v>
      </c>
      <c r="H75" s="16" t="s">
        <v>108</v>
      </c>
      <c r="I75" s="17" t="s">
        <v>108</v>
      </c>
      <c r="J75" s="21" t="s">
        <v>108</v>
      </c>
      <c r="K75" s="106"/>
      <c r="L75" s="106"/>
      <c r="M75" s="106"/>
      <c r="N75" s="109"/>
      <c r="O75" s="106"/>
      <c r="P75" s="106"/>
      <c r="Q75" s="106"/>
      <c r="R75" s="112"/>
      <c r="S75" s="116"/>
      <c r="T75" s="117"/>
      <c r="U75" s="13"/>
    </row>
    <row r="76" spans="1:23" ht="14.25" hidden="1" customHeight="1">
      <c r="A76" s="7"/>
      <c r="B76" s="97"/>
      <c r="C76" s="130"/>
      <c r="D76" s="100"/>
      <c r="E76" s="30">
        <v>3</v>
      </c>
      <c r="F76" s="104"/>
      <c r="G76" s="18" t="s">
        <v>108</v>
      </c>
      <c r="H76" s="18" t="s">
        <v>108</v>
      </c>
      <c r="I76" s="19" t="s">
        <v>108</v>
      </c>
      <c r="J76" s="22" t="s">
        <v>108</v>
      </c>
      <c r="K76" s="106"/>
      <c r="L76" s="106"/>
      <c r="M76" s="106"/>
      <c r="N76" s="109"/>
      <c r="O76" s="106"/>
      <c r="P76" s="106"/>
      <c r="Q76" s="106"/>
      <c r="R76" s="112"/>
      <c r="S76" s="116"/>
      <c r="T76" s="117"/>
      <c r="U76" s="13"/>
    </row>
    <row r="77" spans="1:23" ht="14.25" hidden="1" customHeight="1">
      <c r="A77" s="7"/>
      <c r="B77" s="97"/>
      <c r="C77" s="130"/>
      <c r="D77" s="100"/>
      <c r="E77" s="30">
        <v>1</v>
      </c>
      <c r="F77" s="120">
        <v>0</v>
      </c>
      <c r="G77" s="15" t="s">
        <v>108</v>
      </c>
      <c r="H77" s="15" t="s">
        <v>108</v>
      </c>
      <c r="I77" s="14" t="s">
        <v>108</v>
      </c>
      <c r="J77" s="20" t="s">
        <v>108</v>
      </c>
      <c r="K77" s="106"/>
      <c r="L77" s="106"/>
      <c r="M77" s="106"/>
      <c r="N77" s="109"/>
      <c r="O77" s="106"/>
      <c r="P77" s="106"/>
      <c r="Q77" s="106"/>
      <c r="R77" s="112"/>
      <c r="S77" s="116"/>
      <c r="T77" s="117"/>
      <c r="U77" s="13"/>
    </row>
    <row r="78" spans="1:23" ht="14.25" hidden="1" customHeight="1">
      <c r="A78" s="7"/>
      <c r="B78" s="97"/>
      <c r="C78" s="130"/>
      <c r="D78" s="100"/>
      <c r="E78" s="30">
        <v>2</v>
      </c>
      <c r="F78" s="121"/>
      <c r="G78" s="16" t="s">
        <v>108</v>
      </c>
      <c r="H78" s="16" t="s">
        <v>108</v>
      </c>
      <c r="I78" s="17" t="s">
        <v>108</v>
      </c>
      <c r="J78" s="21" t="s">
        <v>108</v>
      </c>
      <c r="K78" s="106"/>
      <c r="L78" s="106"/>
      <c r="M78" s="106"/>
      <c r="N78" s="109"/>
      <c r="O78" s="106"/>
      <c r="P78" s="106"/>
      <c r="Q78" s="106"/>
      <c r="R78" s="112"/>
      <c r="S78" s="116"/>
      <c r="T78" s="117"/>
      <c r="U78" s="13"/>
    </row>
    <row r="79" spans="1:23" ht="14.25" hidden="1" customHeight="1">
      <c r="A79" s="7"/>
      <c r="B79" s="98"/>
      <c r="C79" s="131"/>
      <c r="D79" s="101"/>
      <c r="E79" s="31">
        <v>3</v>
      </c>
      <c r="F79" s="122"/>
      <c r="G79" s="18" t="s">
        <v>108</v>
      </c>
      <c r="H79" s="18" t="s">
        <v>108</v>
      </c>
      <c r="I79" s="19" t="s">
        <v>108</v>
      </c>
      <c r="J79" s="22" t="s">
        <v>108</v>
      </c>
      <c r="K79" s="107"/>
      <c r="L79" s="107"/>
      <c r="M79" s="107"/>
      <c r="N79" s="110"/>
      <c r="O79" s="107"/>
      <c r="P79" s="107"/>
      <c r="Q79" s="107"/>
      <c r="R79" s="113"/>
      <c r="S79" s="118"/>
      <c r="T79" s="119"/>
      <c r="U79" s="13"/>
    </row>
    <row r="80" spans="1:23" ht="14.25" customHeight="1">
      <c r="A80" s="7"/>
      <c r="B80" s="139" t="s">
        <v>32</v>
      </c>
      <c r="C80" s="140"/>
      <c r="D80" s="140"/>
      <c r="E80" s="140"/>
      <c r="F80" s="141"/>
      <c r="G80" s="139" t="s">
        <v>33</v>
      </c>
      <c r="H80" s="140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1"/>
      <c r="U80" s="13"/>
      <c r="V80" s="95"/>
      <c r="W80" s="95"/>
    </row>
    <row r="81" spans="1:35" ht="14.25" customHeight="1">
      <c r="A81" s="7"/>
      <c r="B81" s="142"/>
      <c r="C81" s="143"/>
      <c r="D81" s="143"/>
      <c r="E81" s="143"/>
      <c r="F81" s="144"/>
      <c r="G81" s="142"/>
      <c r="H81" s="143"/>
      <c r="I81" s="143"/>
      <c r="J81" s="143"/>
      <c r="K81" s="143"/>
      <c r="L81" s="143"/>
      <c r="M81" s="143"/>
      <c r="N81" s="143"/>
      <c r="O81" s="143"/>
      <c r="P81" s="143"/>
      <c r="Q81" s="143"/>
      <c r="R81" s="143"/>
      <c r="S81" s="143"/>
      <c r="T81" s="144"/>
      <c r="U81" s="13"/>
      <c r="V81" s="95"/>
      <c r="W81" s="95"/>
    </row>
    <row r="82" spans="1:35" ht="14.25" customHeight="1">
      <c r="A82" s="7"/>
      <c r="B82" s="142"/>
      <c r="C82" s="143"/>
      <c r="D82" s="143"/>
      <c r="E82" s="143"/>
      <c r="F82" s="144"/>
      <c r="G82" s="142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4"/>
      <c r="U82" s="13"/>
      <c r="V82" s="95"/>
      <c r="W82" s="95"/>
    </row>
    <row r="83" spans="1:35" ht="14.25" customHeight="1">
      <c r="A83" s="7"/>
      <c r="B83" s="145"/>
      <c r="C83" s="127"/>
      <c r="D83" s="127"/>
      <c r="E83" s="127"/>
      <c r="F83" s="146"/>
      <c r="G83" s="145"/>
      <c r="H83" s="127"/>
      <c r="I83" s="127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46"/>
      <c r="U83" s="13"/>
      <c r="V83" s="95"/>
      <c r="W83" s="95"/>
    </row>
    <row r="84" spans="1:35" ht="21" customHeight="1">
      <c r="A84" s="7"/>
      <c r="B84" s="138" t="s">
        <v>119</v>
      </c>
      <c r="C84" s="138"/>
      <c r="D84" s="138"/>
      <c r="E84" s="138"/>
      <c r="F84" s="138"/>
      <c r="G84" s="138"/>
      <c r="H84" s="138"/>
      <c r="I84" s="138" t="s">
        <v>34</v>
      </c>
      <c r="J84" s="138"/>
      <c r="K84" s="138"/>
      <c r="L84" s="138"/>
      <c r="M84" s="138"/>
      <c r="N84" s="138"/>
      <c r="O84" s="138" t="s">
        <v>35</v>
      </c>
      <c r="P84" s="138"/>
      <c r="Q84" s="138"/>
      <c r="R84" s="138"/>
      <c r="S84" s="138"/>
      <c r="T84" s="138"/>
      <c r="U84" s="13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</row>
    <row r="85" spans="1:35">
      <c r="B85" s="11"/>
    </row>
  </sheetData>
  <sheetProtection formatCells="0" selectLockedCells="1" selectUnlockedCells="1"/>
  <mergeCells count="216">
    <mergeCell ref="Q74:Q79"/>
    <mergeCell ref="R74:R79"/>
    <mergeCell ref="S74:T79"/>
    <mergeCell ref="F77:F79"/>
    <mergeCell ref="F71:F73"/>
    <mergeCell ref="D74:D79"/>
    <mergeCell ref="F74:F76"/>
    <mergeCell ref="K74:K79"/>
    <mergeCell ref="L74:L79"/>
    <mergeCell ref="M74:M79"/>
    <mergeCell ref="N74:N79"/>
    <mergeCell ref="O74:O79"/>
    <mergeCell ref="P74:P79"/>
    <mergeCell ref="P1:S1"/>
    <mergeCell ref="B2:F2"/>
    <mergeCell ref="G2:O2"/>
    <mergeCell ref="P2:S2"/>
    <mergeCell ref="B3:B7"/>
    <mergeCell ref="C3:C7"/>
    <mergeCell ref="D3:D7"/>
    <mergeCell ref="F3:R3"/>
    <mergeCell ref="S3:T7"/>
    <mergeCell ref="F4:F7"/>
    <mergeCell ref="P5:P7"/>
    <mergeCell ref="Q5:Q7"/>
    <mergeCell ref="R5:R7"/>
    <mergeCell ref="B8:B19"/>
    <mergeCell ref="C8:C19"/>
    <mergeCell ref="D8:D13"/>
    <mergeCell ref="F8:F10"/>
    <mergeCell ref="K8:K13"/>
    <mergeCell ref="L8:L13"/>
    <mergeCell ref="M8:M13"/>
    <mergeCell ref="G4:G7"/>
    <mergeCell ref="H4:H7"/>
    <mergeCell ref="I4:I7"/>
    <mergeCell ref="J4:J7"/>
    <mergeCell ref="K4:R4"/>
    <mergeCell ref="K5:K7"/>
    <mergeCell ref="L5:L7"/>
    <mergeCell ref="M5:M7"/>
    <mergeCell ref="N5:N7"/>
    <mergeCell ref="O5:O7"/>
    <mergeCell ref="R14:R19"/>
    <mergeCell ref="O14:O19"/>
    <mergeCell ref="P14:P19"/>
    <mergeCell ref="F11:F13"/>
    <mergeCell ref="D14:D19"/>
    <mergeCell ref="F14:F16"/>
    <mergeCell ref="F17:F19"/>
    <mergeCell ref="K14:K19"/>
    <mergeCell ref="L14:L19"/>
    <mergeCell ref="S14:T19"/>
    <mergeCell ref="M14:M19"/>
    <mergeCell ref="N14:N19"/>
    <mergeCell ref="O26:O31"/>
    <mergeCell ref="P26:P31"/>
    <mergeCell ref="M20:M25"/>
    <mergeCell ref="N20:N25"/>
    <mergeCell ref="O20:O25"/>
    <mergeCell ref="P20:P25"/>
    <mergeCell ref="Q20:Q25"/>
    <mergeCell ref="R20:R25"/>
    <mergeCell ref="D20:D25"/>
    <mergeCell ref="F20:F22"/>
    <mergeCell ref="K20:K25"/>
    <mergeCell ref="L20:L25"/>
    <mergeCell ref="Q26:Q31"/>
    <mergeCell ref="R26:R31"/>
    <mergeCell ref="D32:D37"/>
    <mergeCell ref="F32:F34"/>
    <mergeCell ref="K32:K37"/>
    <mergeCell ref="L32:L37"/>
    <mergeCell ref="F29:F31"/>
    <mergeCell ref="B20:B31"/>
    <mergeCell ref="C20:C31"/>
    <mergeCell ref="S32:T37"/>
    <mergeCell ref="F35:F37"/>
    <mergeCell ref="D38:D43"/>
    <mergeCell ref="F38:F40"/>
    <mergeCell ref="M32:M37"/>
    <mergeCell ref="N32:N37"/>
    <mergeCell ref="O32:O37"/>
    <mergeCell ref="P32:P37"/>
    <mergeCell ref="Q32:Q37"/>
    <mergeCell ref="R32:R37"/>
    <mergeCell ref="S20:T25"/>
    <mergeCell ref="F23:F25"/>
    <mergeCell ref="D26:D31"/>
    <mergeCell ref="F26:F28"/>
    <mergeCell ref="K26:K31"/>
    <mergeCell ref="L26:L31"/>
    <mergeCell ref="M26:M31"/>
    <mergeCell ref="N26:N31"/>
    <mergeCell ref="S38:T43"/>
    <mergeCell ref="F41:F43"/>
    <mergeCell ref="B32:B43"/>
    <mergeCell ref="C32:C43"/>
    <mergeCell ref="D50:D55"/>
    <mergeCell ref="F50:F52"/>
    <mergeCell ref="K50:K55"/>
    <mergeCell ref="L50:L55"/>
    <mergeCell ref="M50:M55"/>
    <mergeCell ref="N50:N55"/>
    <mergeCell ref="O50:O55"/>
    <mergeCell ref="P50:P55"/>
    <mergeCell ref="M44:M49"/>
    <mergeCell ref="N44:N49"/>
    <mergeCell ref="O44:O49"/>
    <mergeCell ref="P44:P49"/>
    <mergeCell ref="Q44:Q49"/>
    <mergeCell ref="R44:R49"/>
    <mergeCell ref="Q50:Q55"/>
    <mergeCell ref="R50:R55"/>
    <mergeCell ref="S50:T55"/>
    <mergeCell ref="F53:F55"/>
    <mergeCell ref="B56:B67"/>
    <mergeCell ref="C56:C67"/>
    <mergeCell ref="D56:D61"/>
    <mergeCell ref="F56:F58"/>
    <mergeCell ref="K56:K61"/>
    <mergeCell ref="L56:L61"/>
    <mergeCell ref="S56:T61"/>
    <mergeCell ref="F59:F61"/>
    <mergeCell ref="D62:D67"/>
    <mergeCell ref="F62:F64"/>
    <mergeCell ref="B44:B55"/>
    <mergeCell ref="C44:C55"/>
    <mergeCell ref="D44:D49"/>
    <mergeCell ref="F44:F46"/>
    <mergeCell ref="K44:K49"/>
    <mergeCell ref="L44:L49"/>
    <mergeCell ref="S44:T49"/>
    <mergeCell ref="F47:F49"/>
    <mergeCell ref="R56:R61"/>
    <mergeCell ref="M56:M61"/>
    <mergeCell ref="N56:N61"/>
    <mergeCell ref="B84:H84"/>
    <mergeCell ref="I84:N84"/>
    <mergeCell ref="O84:T84"/>
    <mergeCell ref="R62:R67"/>
    <mergeCell ref="S62:T67"/>
    <mergeCell ref="F65:F67"/>
    <mergeCell ref="B80:F83"/>
    <mergeCell ref="G80:T83"/>
    <mergeCell ref="B68:B79"/>
    <mergeCell ref="C68:C79"/>
    <mergeCell ref="D68:D73"/>
    <mergeCell ref="F68:F70"/>
    <mergeCell ref="K68:K73"/>
    <mergeCell ref="L68:L73"/>
    <mergeCell ref="M68:M73"/>
    <mergeCell ref="N68:N73"/>
    <mergeCell ref="O68:O73"/>
    <mergeCell ref="P68:P73"/>
    <mergeCell ref="Q68:Q73"/>
    <mergeCell ref="R68:R73"/>
    <mergeCell ref="S68:T73"/>
    <mergeCell ref="N62:N67"/>
    <mergeCell ref="O62:O67"/>
    <mergeCell ref="P62:P67"/>
    <mergeCell ref="Q62:Q67"/>
    <mergeCell ref="K62:K67"/>
    <mergeCell ref="L62:L67"/>
    <mergeCell ref="M62:M67"/>
    <mergeCell ref="O56:O61"/>
    <mergeCell ref="P56:P61"/>
    <mergeCell ref="Q56:Q61"/>
    <mergeCell ref="V11:V13"/>
    <mergeCell ref="V14:V16"/>
    <mergeCell ref="V17:V19"/>
    <mergeCell ref="V20:V22"/>
    <mergeCell ref="V23:V25"/>
    <mergeCell ref="V26:V28"/>
    <mergeCell ref="V29:V31"/>
    <mergeCell ref="V32:V34"/>
    <mergeCell ref="K38:K43"/>
    <mergeCell ref="L38:L43"/>
    <mergeCell ref="M38:M43"/>
    <mergeCell ref="N38:N43"/>
    <mergeCell ref="O38:O43"/>
    <mergeCell ref="P38:P43"/>
    <mergeCell ref="Q38:Q43"/>
    <mergeCell ref="R38:R43"/>
    <mergeCell ref="S26:T31"/>
    <mergeCell ref="N8:N13"/>
    <mergeCell ref="O8:O13"/>
    <mergeCell ref="P8:P13"/>
    <mergeCell ref="Q8:Q13"/>
    <mergeCell ref="R8:R13"/>
    <mergeCell ref="S8:T13"/>
    <mergeCell ref="Q14:Q19"/>
    <mergeCell ref="V80:V83"/>
    <mergeCell ref="W80:W83"/>
    <mergeCell ref="V62:V64"/>
    <mergeCell ref="V65:V67"/>
    <mergeCell ref="W8:W13"/>
    <mergeCell ref="W14:W19"/>
    <mergeCell ref="W20:W25"/>
    <mergeCell ref="W26:W31"/>
    <mergeCell ref="W32:W37"/>
    <mergeCell ref="W38:W43"/>
    <mergeCell ref="W44:W49"/>
    <mergeCell ref="W50:W55"/>
    <mergeCell ref="W56:W61"/>
    <mergeCell ref="W62:W67"/>
    <mergeCell ref="V35:V37"/>
    <mergeCell ref="V38:V40"/>
    <mergeCell ref="V41:V43"/>
    <mergeCell ref="V44:V46"/>
    <mergeCell ref="V47:V49"/>
    <mergeCell ref="V50:V52"/>
    <mergeCell ref="V53:V55"/>
    <mergeCell ref="V56:V58"/>
    <mergeCell ref="V59:V61"/>
    <mergeCell ref="V8:V10"/>
  </mergeCells>
  <phoneticPr fontId="1" type="noConversion"/>
  <printOptions horizontalCentered="1" verticalCentered="1"/>
  <pageMargins left="0.59055118110236227" right="0.59055118110236227" top="0.19685039370078741" bottom="0.19685039370078741" header="0" footer="0"/>
  <pageSetup paperSize="9" scale="83" orientation="portrait" r:id="rId1"/>
  <headerFooter alignWithMargins="0"/>
  <rowBreaks count="1" manualBreakCount="1">
    <brk id="7" max="16383" man="1"/>
  </rowBreaks>
  <colBreaks count="2" manualBreakCount="2">
    <brk id="19" max="82" man="1"/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4</vt:i4>
      </vt:variant>
    </vt:vector>
  </HeadingPairs>
  <TitlesOfParts>
    <vt:vector size="8" baseType="lpstr">
      <vt:lpstr>總表</vt:lpstr>
      <vt:lpstr>第一周</vt:lpstr>
      <vt:lpstr>第二周</vt:lpstr>
      <vt:lpstr>第三周</vt:lpstr>
      <vt:lpstr>第一周!Print_Area</vt:lpstr>
      <vt:lpstr>第二周!Print_Area</vt:lpstr>
      <vt:lpstr>第三周!Print_Area</vt:lpstr>
      <vt:lpstr>總表!Print_Area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G20</dc:creator>
  <cp:lastModifiedBy>User</cp:lastModifiedBy>
  <cp:lastPrinted>2025-01-14T09:42:37Z</cp:lastPrinted>
  <dcterms:created xsi:type="dcterms:W3CDTF">2016-06-03T03:04:41Z</dcterms:created>
  <dcterms:modified xsi:type="dcterms:W3CDTF">2025-01-14T09:46:45Z</dcterms:modified>
</cp:coreProperties>
</file>